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005" activeTab="0"/>
  </bookViews>
  <sheets>
    <sheet name="консультативные" sheetId="1" r:id="rId1"/>
  </sheets>
  <definedNames/>
  <calcPr fullCalcOnLoad="1"/>
</workbook>
</file>

<file path=xl/sharedStrings.xml><?xml version="1.0" encoding="utf-8"?>
<sst xmlns="http://schemas.openxmlformats.org/spreadsheetml/2006/main" count="508" uniqueCount="184">
  <si>
    <t>Дата выезда</t>
  </si>
  <si>
    <t>Наименование сельского поселения</t>
  </si>
  <si>
    <t>Специалисты</t>
  </si>
  <si>
    <t>количество проконсультированных</t>
  </si>
  <si>
    <t>назначено лечение</t>
  </si>
  <si>
    <t>направлено на</t>
  </si>
  <si>
    <t>дообследование</t>
  </si>
  <si>
    <t>госпитализацию</t>
  </si>
  <si>
    <t>кардиолог</t>
  </si>
  <si>
    <t>ВСЕГО (человек)</t>
  </si>
  <si>
    <t>ВСЕГО (%)</t>
  </si>
  <si>
    <t>Главный специалист</t>
  </si>
  <si>
    <t>по оргметодработе</t>
  </si>
  <si>
    <t xml:space="preserve">ВСЕГО с консультативной целью бригадами ТОКБ осуществлено выездов    ,      на выездном мобильном комплексе   </t>
  </si>
  <si>
    <t>№ п/п</t>
  </si>
  <si>
    <t>ЯНВАРЬ</t>
  </si>
  <si>
    <t>ФЕВРАЛЬ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</si>
  <si>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</si>
  <si>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</si>
  <si>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</si>
  <si>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</si>
  <si>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</si>
  <si>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</si>
  <si>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</si>
  <si>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</si>
  <si>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</si>
  <si>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</si>
  <si>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офтальмолог</t>
  </si>
  <si>
    <t>эндокринолог</t>
  </si>
  <si>
    <t>за  2018г.</t>
  </si>
  <si>
    <t>Ясногорский район Архангельский ФП</t>
  </si>
  <si>
    <t>Ясногорский район Санталовский ФП</t>
  </si>
  <si>
    <t>Заокский район Ненашевский ФАП</t>
  </si>
  <si>
    <t>невролог</t>
  </si>
  <si>
    <t>Ясногорский район Хотушской ФП</t>
  </si>
  <si>
    <t>Алексинский район ГУЗ АРБ №1</t>
  </si>
  <si>
    <t>нефролог</t>
  </si>
  <si>
    <t>ревматолог</t>
  </si>
  <si>
    <t>гастроэнтеролог</t>
  </si>
  <si>
    <t>гематолог</t>
  </si>
  <si>
    <t>Ясногорский район Захарьинский ФП</t>
  </si>
  <si>
    <t>Ефремовский район ГУЗ "Ефремовская РБ"</t>
  </si>
  <si>
    <t>аллерголог</t>
  </si>
  <si>
    <t>Дубенский район Воскресенский ФАП</t>
  </si>
  <si>
    <t>Веневский район Модвесская амбулатория</t>
  </si>
  <si>
    <t>Ясногорский район пос.Спицино (здание школы)</t>
  </si>
  <si>
    <t>Суворовский район ЦРБ</t>
  </si>
  <si>
    <t>ЛОР</t>
  </si>
  <si>
    <t>Ясногорский район Теляковский ФП</t>
  </si>
  <si>
    <t>Куркинский район Грибоедовский ФП</t>
  </si>
  <si>
    <t>Одоевский район ЦРБ</t>
  </si>
  <si>
    <t>Ясногорский район Верхнекрасинский ФП</t>
  </si>
  <si>
    <t>Белевский район Бобриковская амб.</t>
  </si>
  <si>
    <t>Ленинский район амб.п.Рассвет</t>
  </si>
  <si>
    <t>Т-Огаревский район ЦРБ</t>
  </si>
  <si>
    <t>Каменский район Ситовский ФП</t>
  </si>
  <si>
    <t>Кимовский район амбулатория № 1 (пос.Епифань)</t>
  </si>
  <si>
    <t>Воловский район филиал № 2 ГУЗ "Ефремовская РБ" п.Волово</t>
  </si>
  <si>
    <t>Дубенский район Опоченский ФАП</t>
  </si>
  <si>
    <t>Веневский район             ГУЗ "Тульский областной госпиталь войн и труда"</t>
  </si>
  <si>
    <t xml:space="preserve">Белевский район Таратухинский ФАП </t>
  </si>
  <si>
    <t>терапевт</t>
  </si>
  <si>
    <t>15.05.2018г.</t>
  </si>
  <si>
    <t xml:space="preserve">Каменский район ф-л № 1 пол-ка с.Архангельское ГУЗ "Ефремовская РБ" </t>
  </si>
  <si>
    <t>Ясногорский район Иваньковская амбулатория                  ГУЗ "Ясногорская РБ"</t>
  </si>
  <si>
    <t>06.06.2018г.</t>
  </si>
  <si>
    <t>Киреевский район Липковская пол-ка          ГУЗ "Киреевская ЦРБ"</t>
  </si>
  <si>
    <t>Ленинский район амбулаторно-поликлиническое отделение № 2 (пос.Иншинский) ГУЗ "Амбулатория пос.Рассвет"</t>
  </si>
  <si>
    <t>Ленинский район Алешинская амбулатория ГУЗ "Ленинская РБ"</t>
  </si>
  <si>
    <t>Каменский район Яблоневский ФП ф-л №1 ГУЗ "Ефремовская РБ"</t>
  </si>
  <si>
    <t>Ясногорский район Денисовская амбулатория                  ГУЗ "Ясногорская РБ"</t>
  </si>
  <si>
    <t>Ефремовский район Степнохуторская амбулатория</t>
  </si>
  <si>
    <t>11.07.2018г.</t>
  </si>
  <si>
    <t>Плавский район              пол-ка ГУЗ "Плавская ЦРБ им.С.С.Гагарина"</t>
  </si>
  <si>
    <t>18.07.2018г.</t>
  </si>
  <si>
    <t>Куркинский район Михайловский ФАП     ГУЗ "Куркинская ЦРБ"</t>
  </si>
  <si>
    <t>25.07.2018г.</t>
  </si>
  <si>
    <t>Кимовский район пол-ка ГУЗ "Кимовская ЦРБ"</t>
  </si>
  <si>
    <t>28.07.2018г.</t>
  </si>
  <si>
    <t>Алексинский район         пол-ка ГУЗ "Алексинская РБ № 1 им.проф.В.Ф.Снегирева"</t>
  </si>
  <si>
    <t>пульмонолог</t>
  </si>
  <si>
    <t>гинеколог</t>
  </si>
  <si>
    <t>колопроктолог</t>
  </si>
  <si>
    <t>нейротравматолог</t>
  </si>
  <si>
    <t>ортопед</t>
  </si>
  <si>
    <t>сосудистый хирург</t>
  </si>
  <si>
    <t>уролог</t>
  </si>
  <si>
    <t>01.08.2018г.</t>
  </si>
  <si>
    <t>Заокский район Страховский ФП ГУЗ "Заокская ЦРБ"</t>
  </si>
  <si>
    <t>08.08.2018г.</t>
  </si>
  <si>
    <t>10.08.2018г.</t>
  </si>
  <si>
    <t>Киреевский район Болоховская пол-ка ГУЗ "Киреевская ЦРБ"</t>
  </si>
  <si>
    <t>УЗИ</t>
  </si>
  <si>
    <t>функ.д-ка (УЗДГ)</t>
  </si>
  <si>
    <t xml:space="preserve">Ефремовский район Шиловская амбулатория </t>
  </si>
  <si>
    <t>15.08.2018г.</t>
  </si>
  <si>
    <t>Суворовский район Чекалинская амбулатория</t>
  </si>
  <si>
    <t>Ясногорский район ГУЗ "Ясногорская ЦРБ"</t>
  </si>
  <si>
    <t>инфекционист</t>
  </si>
  <si>
    <t>хирург</t>
  </si>
  <si>
    <t>16.08.2018г.</t>
  </si>
  <si>
    <t>Дубенский район поликлиника ГУЗ"Дубенская ЦРБ"</t>
  </si>
  <si>
    <t>17.08.2018г.</t>
  </si>
  <si>
    <t>Киреевский район Бородинская поликлиника ГУЗ "Киреевская ЦРБ"</t>
  </si>
  <si>
    <t>22.08.2018г.</t>
  </si>
  <si>
    <t>Кимовский район ГУЗ "Кимовская ЦРБ"</t>
  </si>
  <si>
    <t>неврололг</t>
  </si>
  <si>
    <t>24.08.2018г.</t>
  </si>
  <si>
    <t>29.08.2018г.</t>
  </si>
  <si>
    <t>Ленинский район ГУЗ "Плехановская амбулатория"</t>
  </si>
  <si>
    <t>Киреевский район Шварцевская поликлиника ГУЗ "Киреевская ЦРБ"</t>
  </si>
  <si>
    <t>31.08.2018г.</t>
  </si>
  <si>
    <t>05.09.2018г.</t>
  </si>
  <si>
    <t>Куркинский район Поликлиника ГУЗ "Куркинская ЦРБ"</t>
  </si>
  <si>
    <t>Плавский район Молочно-дворский ФАП</t>
  </si>
  <si>
    <t>12.09.2018г.</t>
  </si>
  <si>
    <t>Воловский район поликлиника ф-ла № 2 ГУЗ "Ефремовская РБ им.А.И.Козлова"</t>
  </si>
  <si>
    <t>13.09.2018г.</t>
  </si>
  <si>
    <t>Белевский район поликлиника                     ГУЗ "Белевска ЦРБ"</t>
  </si>
  <si>
    <t>19.09.2018г.</t>
  </si>
  <si>
    <t>20.09.2018г.</t>
  </si>
  <si>
    <t xml:space="preserve">Кимовский район поликлиника ГУЗ "Кимовская ЦРБ" </t>
  </si>
  <si>
    <t>Арсеньевский район поликлиника ф-ла № 3 Тула-50 ГУЗ "Одоевская ЦРБ им.П.П.Белоусова"</t>
  </si>
  <si>
    <t>26.09.2018г.</t>
  </si>
  <si>
    <t>27.09.2018г.</t>
  </si>
  <si>
    <t>Киреевский район Болоховская поликиника ГУЗ "Киреевская ЦРБ"</t>
  </si>
  <si>
    <t>Каменский район Новопетровский ФП       ф-ла № 1 ГУЗ "Ефремовская РБ им.А.И.Козлова"</t>
  </si>
  <si>
    <t>декабрь</t>
  </si>
  <si>
    <t>03.10.2018г.</t>
  </si>
  <si>
    <t>Ленинский район Ильинская амбулатория ГУЗ "Ленинская РБ"</t>
  </si>
  <si>
    <t>04.10.2018г.</t>
  </si>
  <si>
    <t>оториноларинголог</t>
  </si>
  <si>
    <t>10.11.2018г.</t>
  </si>
  <si>
    <t>Чернский район поликлиника Чернского ф-ла ГУЗ "Плавская ЦРБ им.С.С.Гагарина"</t>
  </si>
  <si>
    <t>11.10.2018г.</t>
  </si>
  <si>
    <t>17.10.2018г.</t>
  </si>
  <si>
    <t>Кимовский район амбулатория 2 (пос.Новольвовск) ГУЗ "Кимовская ЦРБ"</t>
  </si>
  <si>
    <t>18.10.2018г.</t>
  </si>
  <si>
    <t>Ясногорский район поликлиника ГУЗ "Ясногорская РБ"</t>
  </si>
  <si>
    <t>25.10.2018г.</t>
  </si>
  <si>
    <t>24.10.2018г.</t>
  </si>
  <si>
    <t>Ясногорский район Ревякинская городская поликлиника ГУЗ "Ясногорская РБ"</t>
  </si>
  <si>
    <t>31.10.2018г.</t>
  </si>
  <si>
    <t>Веневский район Гурьевская амбулатория ГУЗ "Веневская ЦРБ"</t>
  </si>
  <si>
    <t>07.11.2018г.</t>
  </si>
  <si>
    <t>Куркинский район Самарский ФП ГУЗ "Куркинская ЦРБ"</t>
  </si>
  <si>
    <t>14.11.2018г.</t>
  </si>
  <si>
    <t>Дубенский район Гвардейский ФАП ГУЗ "Дубенская ЦРБ"</t>
  </si>
  <si>
    <t>15.11.2018г.</t>
  </si>
  <si>
    <t>Киреевский район Болоховская поликлиника ГУЗ "Киреевская ЦРБ"</t>
  </si>
  <si>
    <t>21.11.2018г.</t>
  </si>
  <si>
    <t>Арсеньевский район поликлиника ф-ла № 2 (МО Арсеньевский район) ГУЗ "Одоевская ЦРБ"</t>
  </si>
  <si>
    <t>23.11.2018г.</t>
  </si>
  <si>
    <t>28.11.2018г.</t>
  </si>
  <si>
    <t>Алексинский район поликлиника "ГУЗ Алексинская РБ № 1 им.про.В.Ф.Снегирева"</t>
  </si>
  <si>
    <t>Тепло-Огаревский район поликлиника ГУЗ "Тепло-Огаревская ЦРБ"</t>
  </si>
  <si>
    <t>29.11.2018г.</t>
  </si>
  <si>
    <t>Кимовский район поликлиника ГУЗ "Кимовская ЦРБ"</t>
  </si>
  <si>
    <t>30.11.2018г.</t>
  </si>
  <si>
    <t>05.12.2018г.</t>
  </si>
  <si>
    <t>07.12.2018г.</t>
  </si>
  <si>
    <t>12.12.2018г.</t>
  </si>
  <si>
    <t>Суворовский район Черепетская амбулатория ГУЗ "Суворовская ЦРБ"</t>
  </si>
  <si>
    <t>14.12.2018г.</t>
  </si>
  <si>
    <t>19.12.2018г.</t>
  </si>
  <si>
    <t>Куркинский район поликлиника ГУЗ "Куркинская ЦРБ"</t>
  </si>
  <si>
    <t>20.12.2018г.</t>
  </si>
  <si>
    <t>Белевский район поликлиника ГУЗ "Белевская ЦРБ"</t>
  </si>
  <si>
    <t>21.12.2018г.</t>
  </si>
  <si>
    <t>26.12.2018г.</t>
  </si>
  <si>
    <t>Веневский район поликлиника ГУЗ "Веневская ЦРБ"</t>
  </si>
  <si>
    <t>27.12.2018г.</t>
  </si>
  <si>
    <t>Итого за декабрь 2018  (человек)</t>
  </si>
  <si>
    <t>Итого за ноябрь 2018  (человек)</t>
  </si>
  <si>
    <t>Итого за октябрь 2018  (человек)</t>
  </si>
  <si>
    <t>Итого за сентябрь 2018  (человек)</t>
  </si>
  <si>
    <t>Итого за август 2018  (человек)</t>
  </si>
  <si>
    <t>Итого за июль 2018  (человек)</t>
  </si>
  <si>
    <t>Итого за июнь 2018  (человек)</t>
  </si>
  <si>
    <t>Итого за май 2018  (человек)</t>
  </si>
  <si>
    <t>Итого за апрель 2018  (человек)</t>
  </si>
  <si>
    <t>Итого за март 2018  (человек)</t>
  </si>
  <si>
    <t>Итого за февраль 2018  (человек)</t>
  </si>
  <si>
    <t>Итого за январь 2018  (человек)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</si>
</sst>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10" fillId="1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top" wrapText="1"/>
    </xf>
    <xf numFmtId="0" fontId="8" fillId="1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177" fontId="10" fillId="24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7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14" fontId="8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/>
    </xf>
    <xf numFmtId="0" fontId="10" fillId="1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7" fillId="14" borderId="10" xfId="0" applyNumberFormat="1" applyFont="1" applyFill="1" applyBorder="1" applyAlignment="1">
      <alignment horizontal="left" vertical="center" wrapText="1"/>
    </xf>
    <xf numFmtId="1" fontId="8" fillId="14" borderId="10" xfId="0" applyNumberFormat="1" applyFont="1" applyFill="1" applyBorder="1" applyAlignment="1">
      <alignment horizontal="center" vertical="center" wrapText="1"/>
    </xf>
    <xf numFmtId="1" fontId="10" fillId="8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0" fontId="11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8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16" fillId="19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3"/>
  <sheetViews>
    <sheetView tabSelected="1" zoomScale="85" zoomScaleNormal="85" zoomScalePageLayoutView="0" workbookViewId="0" topLeftCell="A1">
      <pane ySplit="7" topLeftCell="BM510" activePane="bottomLeft" state="frozen"/>
      <selection pane="topLeft" activeCell="A1" sqref="A1"/>
      <selection pane="bottomLeft" activeCell="A4" sqref="A4:H537"/>
    </sheetView>
  </sheetViews>
  <sheetFormatPr defaultColWidth="9.00390625" defaultRowHeight="12.75"/>
  <cols>
    <col min="1" max="1" width="6.625" style="0" customWidth="1"/>
    <col min="2" max="2" width="11.75390625" style="26" customWidth="1"/>
    <col min="3" max="3" width="23.875" style="26" customWidth="1"/>
    <col min="4" max="4" width="27.00390625" style="0" customWidth="1"/>
    <col min="5" max="5" width="18.25390625" style="63" customWidth="1"/>
    <col min="6" max="6" width="14.25390625" style="63" customWidth="1"/>
    <col min="7" max="7" width="13.75390625" style="63" customWidth="1"/>
    <col min="8" max="8" width="14.125" style="63" customWidth="1"/>
  </cols>
  <sheetData>
    <row r="1" spans="2:8" ht="37.5" customHeight="1">
      <c r="B1" s="92" t="s">
        <v>17</v>
      </c>
      <c r="C1" s="92"/>
      <c r="D1" s="92"/>
      <c r="E1" s="92"/>
      <c r="F1" s="48"/>
      <c r="G1" s="48"/>
      <c r="H1" s="48"/>
    </row>
    <row r="2" spans="2:8" ht="18" customHeight="1">
      <c r="B2" s="93" t="s">
        <v>29</v>
      </c>
      <c r="C2" s="93"/>
      <c r="D2" s="93"/>
      <c r="E2" s="93"/>
      <c r="F2" s="49"/>
      <c r="G2" s="49"/>
      <c r="H2" s="49"/>
    </row>
    <row r="3" spans="2:8" ht="9.75" customHeight="1">
      <c r="B3" s="1"/>
      <c r="C3" s="1"/>
      <c r="D3" s="2"/>
      <c r="E3" s="65"/>
      <c r="F3" s="65"/>
      <c r="G3" s="65"/>
      <c r="H3" s="65"/>
    </row>
    <row r="4" spans="1:8" s="52" customFormat="1" ht="15.75" customHeight="1">
      <c r="A4" s="79" t="s">
        <v>14</v>
      </c>
      <c r="B4" s="85" t="s">
        <v>0</v>
      </c>
      <c r="C4" s="85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85"/>
    </row>
    <row r="5" spans="1:8" s="52" customFormat="1" ht="30" customHeight="1">
      <c r="A5" s="79"/>
      <c r="B5" s="85"/>
      <c r="C5" s="85"/>
      <c r="D5" s="85"/>
      <c r="E5" s="85"/>
      <c r="F5" s="85"/>
      <c r="G5" s="85"/>
      <c r="H5" s="85"/>
    </row>
    <row r="6" spans="1:8" s="52" customFormat="1" ht="37.5" customHeight="1">
      <c r="A6" s="79"/>
      <c r="B6" s="85"/>
      <c r="C6" s="85"/>
      <c r="D6" s="85"/>
      <c r="E6" s="85"/>
      <c r="F6" s="85"/>
      <c r="G6" s="85"/>
      <c r="H6" s="85"/>
    </row>
    <row r="7" spans="1:8" s="52" customFormat="1" ht="31.5">
      <c r="A7" s="79"/>
      <c r="B7" s="85"/>
      <c r="C7" s="85"/>
      <c r="D7" s="85"/>
      <c r="E7" s="85"/>
      <c r="F7" s="85"/>
      <c r="G7" s="50" t="s">
        <v>6</v>
      </c>
      <c r="H7" s="50" t="s">
        <v>7</v>
      </c>
    </row>
    <row r="8" spans="1:8" ht="23.25">
      <c r="A8" s="97" t="s">
        <v>15</v>
      </c>
      <c r="B8" s="97"/>
      <c r="C8" s="97"/>
      <c r="D8" s="97"/>
      <c r="E8" s="97"/>
      <c r="F8" s="97"/>
      <c r="G8" s="97"/>
      <c r="H8" s="97"/>
    </row>
    <row r="9" spans="1:8" ht="12.75" customHeight="1">
      <c r="A9" s="46">
        <v>1</v>
      </c>
      <c r="B9" s="90">
        <v>43124</v>
      </c>
      <c r="C9" s="94" t="s">
        <v>30</v>
      </c>
      <c r="D9" s="3" t="s">
        <v>8</v>
      </c>
      <c r="E9" s="4">
        <v>25</v>
      </c>
      <c r="F9" s="5">
        <v>25</v>
      </c>
      <c r="G9" s="5">
        <v>25</v>
      </c>
      <c r="H9" s="5"/>
    </row>
    <row r="10" spans="1:8" ht="12.75" customHeight="1">
      <c r="A10" s="46"/>
      <c r="B10" s="90"/>
      <c r="C10" s="84"/>
      <c r="D10" s="3" t="s">
        <v>28</v>
      </c>
      <c r="E10" s="4">
        <v>21</v>
      </c>
      <c r="F10" s="5">
        <v>19</v>
      </c>
      <c r="G10" s="5">
        <v>19</v>
      </c>
      <c r="H10" s="5">
        <v>3</v>
      </c>
    </row>
    <row r="11" spans="1:8" ht="12.75" customHeight="1">
      <c r="A11" s="46"/>
      <c r="B11" s="90"/>
      <c r="C11" s="84"/>
      <c r="D11" s="3" t="s">
        <v>27</v>
      </c>
      <c r="E11" s="4">
        <v>29</v>
      </c>
      <c r="F11" s="5">
        <v>29</v>
      </c>
      <c r="G11" s="5">
        <v>3</v>
      </c>
      <c r="H11" s="5"/>
    </row>
    <row r="12" spans="1:8" ht="12.75">
      <c r="A12" s="17"/>
      <c r="B12" s="6"/>
      <c r="C12" s="7"/>
      <c r="D12" s="73"/>
      <c r="E12" s="74">
        <f>SUM(E9:E11)</f>
        <v>75</v>
      </c>
      <c r="F12" s="74">
        <f>SUM(F9:F11)</f>
        <v>73</v>
      </c>
      <c r="G12" s="74">
        <f>SUM(G9:G11)</f>
        <v>47</v>
      </c>
      <c r="H12" s="74">
        <f>SUM(H9:H11)</f>
        <v>3</v>
      </c>
    </row>
    <row r="13" spans="1:8" ht="12.75" customHeight="1">
      <c r="A13" s="46">
        <v>2</v>
      </c>
      <c r="B13" s="90">
        <v>43131</v>
      </c>
      <c r="C13" s="84" t="s">
        <v>31</v>
      </c>
      <c r="D13" s="3" t="s">
        <v>8</v>
      </c>
      <c r="E13" s="4">
        <v>19</v>
      </c>
      <c r="F13" s="5">
        <v>19</v>
      </c>
      <c r="G13" s="5">
        <v>5</v>
      </c>
      <c r="H13" s="5"/>
    </row>
    <row r="14" spans="1:8" ht="12.75">
      <c r="A14" s="46"/>
      <c r="B14" s="90"/>
      <c r="C14" s="84"/>
      <c r="D14" s="3" t="s">
        <v>28</v>
      </c>
      <c r="E14" s="4">
        <v>16</v>
      </c>
      <c r="F14" s="5">
        <v>10</v>
      </c>
      <c r="G14" s="5">
        <v>12</v>
      </c>
      <c r="H14" s="5">
        <v>1</v>
      </c>
    </row>
    <row r="15" spans="1:8" ht="12.75">
      <c r="A15" s="46"/>
      <c r="B15" s="90"/>
      <c r="C15" s="84"/>
      <c r="D15" s="3" t="s">
        <v>27</v>
      </c>
      <c r="E15" s="4">
        <v>26</v>
      </c>
      <c r="F15" s="5">
        <v>26</v>
      </c>
      <c r="G15" s="5">
        <v>4</v>
      </c>
      <c r="H15" s="5"/>
    </row>
    <row r="16" spans="1:8" ht="12.75">
      <c r="A16" s="17"/>
      <c r="B16" s="6"/>
      <c r="C16" s="7"/>
      <c r="D16" s="73"/>
      <c r="E16" s="74">
        <f>SUM(E13:E15)</f>
        <v>61</v>
      </c>
      <c r="F16" s="74">
        <f>SUM(F13:F15)</f>
        <v>55</v>
      </c>
      <c r="G16" s="74">
        <f>SUM(G13:G15)</f>
        <v>21</v>
      </c>
      <c r="H16" s="74">
        <f>SUM(H13:H15)</f>
        <v>1</v>
      </c>
    </row>
    <row r="17" spans="1:8" ht="12.75" customHeight="1" hidden="1">
      <c r="A17" s="46"/>
      <c r="B17" s="90"/>
      <c r="C17" s="84"/>
      <c r="D17" s="71"/>
      <c r="E17" s="72"/>
      <c r="F17" s="5"/>
      <c r="G17" s="5"/>
      <c r="H17" s="5"/>
    </row>
    <row r="18" spans="1:8" ht="12.75" customHeight="1" hidden="1">
      <c r="A18" s="46"/>
      <c r="B18" s="90"/>
      <c r="C18" s="84"/>
      <c r="D18" s="71"/>
      <c r="E18" s="36"/>
      <c r="F18" s="5"/>
      <c r="G18" s="5"/>
      <c r="H18" s="5"/>
    </row>
    <row r="19" spans="1:8" ht="12.75" customHeight="1" hidden="1">
      <c r="A19" s="46"/>
      <c r="B19" s="90"/>
      <c r="C19" s="84"/>
      <c r="D19" s="71"/>
      <c r="E19" s="36"/>
      <c r="F19" s="5"/>
      <c r="G19" s="5"/>
      <c r="H19" s="5"/>
    </row>
    <row r="20" spans="1:8" ht="12.75" customHeight="1" hidden="1">
      <c r="A20" s="46"/>
      <c r="B20" s="90"/>
      <c r="C20" s="84"/>
      <c r="D20" s="3"/>
      <c r="E20" s="5"/>
      <c r="F20" s="5"/>
      <c r="G20" s="5"/>
      <c r="H20" s="5"/>
    </row>
    <row r="21" spans="1:8" ht="12.75" customHeight="1" hidden="1">
      <c r="A21" s="46"/>
      <c r="B21" s="90"/>
      <c r="C21" s="84"/>
      <c r="D21" s="3"/>
      <c r="E21" s="5"/>
      <c r="F21" s="5"/>
      <c r="G21" s="5"/>
      <c r="H21" s="5"/>
    </row>
    <row r="22" spans="1:8" ht="12.75" customHeight="1" hidden="1">
      <c r="A22" s="46"/>
      <c r="B22" s="6"/>
      <c r="C22" s="7"/>
      <c r="D22" s="8"/>
      <c r="E22" s="9">
        <f>SUM(E17:E21)</f>
        <v>0</v>
      </c>
      <c r="F22" s="9">
        <f>SUM(F17:F21)</f>
        <v>0</v>
      </c>
      <c r="G22" s="9">
        <f>SUM(G17:G21)</f>
        <v>0</v>
      </c>
      <c r="H22" s="9">
        <f>SUM(H17:H21)</f>
        <v>0</v>
      </c>
    </row>
    <row r="23" spans="1:8" ht="15">
      <c r="A23" s="53"/>
      <c r="B23" s="91" t="s">
        <v>183</v>
      </c>
      <c r="C23" s="91"/>
      <c r="D23" s="91"/>
      <c r="E23" s="75">
        <f>SUM(E22,E16,E12)</f>
        <v>136</v>
      </c>
      <c r="F23" s="75">
        <f>SUM(F22,F16,F12)</f>
        <v>128</v>
      </c>
      <c r="G23" s="75">
        <f>SUM(G22,G16,G12)</f>
        <v>68</v>
      </c>
      <c r="H23" s="75">
        <f>SUM(H22,H16,H12)</f>
        <v>4</v>
      </c>
    </row>
    <row r="24" spans="1:8" ht="23.25">
      <c r="A24" s="97" t="s">
        <v>16</v>
      </c>
      <c r="B24" s="97"/>
      <c r="C24" s="97"/>
      <c r="D24" s="97"/>
      <c r="E24" s="97"/>
      <c r="F24" s="97"/>
      <c r="G24" s="97"/>
      <c r="H24" s="97"/>
    </row>
    <row r="25" spans="1:8" ht="12.75" customHeight="1">
      <c r="A25" s="46">
        <v>3</v>
      </c>
      <c r="B25" s="90">
        <v>43138</v>
      </c>
      <c r="C25" s="84" t="s">
        <v>32</v>
      </c>
      <c r="D25" s="3" t="s">
        <v>8</v>
      </c>
      <c r="E25" s="4">
        <v>27</v>
      </c>
      <c r="F25" s="5">
        <v>27</v>
      </c>
      <c r="G25" s="5">
        <v>3</v>
      </c>
      <c r="H25" s="5"/>
    </row>
    <row r="26" spans="1:8" ht="12.75" customHeight="1">
      <c r="A26" s="46"/>
      <c r="B26" s="90"/>
      <c r="C26" s="84"/>
      <c r="D26" s="3" t="s">
        <v>33</v>
      </c>
      <c r="E26" s="4">
        <v>26</v>
      </c>
      <c r="F26" s="5">
        <v>26</v>
      </c>
      <c r="G26" s="5">
        <v>12</v>
      </c>
      <c r="H26" s="5"/>
    </row>
    <row r="27" spans="1:8" ht="12.75">
      <c r="A27" s="17"/>
      <c r="B27" s="6"/>
      <c r="C27" s="7"/>
      <c r="D27" s="8"/>
      <c r="E27" s="9">
        <f>SUM(E25:E26)</f>
        <v>53</v>
      </c>
      <c r="F27" s="9">
        <f>SUM(F25:F26)</f>
        <v>53</v>
      </c>
      <c r="G27" s="9">
        <f>SUM(G25:G26)</f>
        <v>15</v>
      </c>
      <c r="H27" s="9">
        <f>SUM(H25:H26)</f>
        <v>0</v>
      </c>
    </row>
    <row r="28" spans="1:8" s="13" customFormat="1" ht="12.75">
      <c r="A28" s="47">
        <v>4</v>
      </c>
      <c r="B28" s="86">
        <v>43138</v>
      </c>
      <c r="C28" s="87" t="s">
        <v>34</v>
      </c>
      <c r="D28" s="19" t="s">
        <v>28</v>
      </c>
      <c r="E28" s="21">
        <v>18</v>
      </c>
      <c r="F28" s="21">
        <v>18</v>
      </c>
      <c r="G28" s="21">
        <v>9</v>
      </c>
      <c r="H28" s="21"/>
    </row>
    <row r="29" spans="1:8" s="13" customFormat="1" ht="12.75">
      <c r="A29" s="47"/>
      <c r="B29" s="86"/>
      <c r="C29" s="87"/>
      <c r="D29" s="19" t="s">
        <v>33</v>
      </c>
      <c r="E29" s="21">
        <v>20</v>
      </c>
      <c r="F29" s="21">
        <v>20</v>
      </c>
      <c r="G29" s="21">
        <v>4</v>
      </c>
      <c r="H29" s="21"/>
    </row>
    <row r="30" spans="1:8" s="13" customFormat="1" ht="12.75">
      <c r="A30" s="47"/>
      <c r="B30" s="86"/>
      <c r="C30" s="87"/>
      <c r="D30" s="19" t="s">
        <v>8</v>
      </c>
      <c r="E30" s="21">
        <v>29</v>
      </c>
      <c r="F30" s="21">
        <v>27</v>
      </c>
      <c r="G30" s="21">
        <v>6</v>
      </c>
      <c r="H30" s="21"/>
    </row>
    <row r="31" spans="1:8" s="13" customFormat="1" ht="12.75">
      <c r="A31" s="47"/>
      <c r="B31" s="86"/>
      <c r="C31" s="87"/>
      <c r="D31" s="19" t="s">
        <v>27</v>
      </c>
      <c r="E31" s="21">
        <v>29</v>
      </c>
      <c r="F31" s="21">
        <v>29</v>
      </c>
      <c r="G31" s="21"/>
      <c r="H31" s="21">
        <v>4</v>
      </c>
    </row>
    <row r="32" spans="1:8" ht="12.75">
      <c r="A32" s="17"/>
      <c r="B32" s="6"/>
      <c r="C32" s="7"/>
      <c r="D32" s="8"/>
      <c r="E32" s="9">
        <f>SUM(E28:E31)</f>
        <v>96</v>
      </c>
      <c r="F32" s="9">
        <f>SUM(F28:F31)</f>
        <v>94</v>
      </c>
      <c r="G32" s="9">
        <f>SUM(G28:G31)</f>
        <v>19</v>
      </c>
      <c r="H32" s="9">
        <f>SUM(H28:H31)</f>
        <v>4</v>
      </c>
    </row>
    <row r="33" spans="1:8" ht="12.75">
      <c r="A33" s="46">
        <v>5</v>
      </c>
      <c r="B33" s="90">
        <v>43143</v>
      </c>
      <c r="C33" s="84" t="s">
        <v>35</v>
      </c>
      <c r="D33" s="3" t="s">
        <v>36</v>
      </c>
      <c r="E33" s="4">
        <v>16</v>
      </c>
      <c r="F33" s="5">
        <v>16</v>
      </c>
      <c r="G33" s="5">
        <v>9</v>
      </c>
      <c r="H33" s="5">
        <v>6</v>
      </c>
    </row>
    <row r="34" spans="1:8" ht="12.75">
      <c r="A34" s="46"/>
      <c r="B34" s="90"/>
      <c r="C34" s="84"/>
      <c r="D34" s="3" t="s">
        <v>28</v>
      </c>
      <c r="E34" s="4">
        <v>22</v>
      </c>
      <c r="F34" s="5">
        <v>20</v>
      </c>
      <c r="G34" s="5">
        <v>7</v>
      </c>
      <c r="H34" s="5">
        <v>4</v>
      </c>
    </row>
    <row r="35" spans="1:8" ht="12.75">
      <c r="A35" s="46"/>
      <c r="B35" s="90"/>
      <c r="C35" s="84"/>
      <c r="D35" s="3" t="s">
        <v>37</v>
      </c>
      <c r="E35" s="4">
        <v>27</v>
      </c>
      <c r="F35" s="5">
        <v>26</v>
      </c>
      <c r="G35" s="5">
        <v>15</v>
      </c>
      <c r="H35" s="5"/>
    </row>
    <row r="36" spans="1:8" ht="12.75">
      <c r="A36" s="46"/>
      <c r="B36" s="90"/>
      <c r="C36" s="84"/>
      <c r="D36" s="11" t="s">
        <v>38</v>
      </c>
      <c r="E36" s="5">
        <v>27</v>
      </c>
      <c r="F36" s="5">
        <v>27</v>
      </c>
      <c r="G36" s="5">
        <v>25</v>
      </c>
      <c r="H36" s="5"/>
    </row>
    <row r="37" spans="1:8" ht="12.75">
      <c r="A37" s="46"/>
      <c r="B37" s="90"/>
      <c r="C37" s="84"/>
      <c r="D37" s="11" t="s">
        <v>39</v>
      </c>
      <c r="E37" s="5">
        <v>19</v>
      </c>
      <c r="F37" s="5">
        <v>4</v>
      </c>
      <c r="G37" s="5">
        <v>15</v>
      </c>
      <c r="H37" s="5"/>
    </row>
    <row r="38" spans="1:8" ht="12.75">
      <c r="A38" s="17"/>
      <c r="B38" s="16"/>
      <c r="C38" s="16"/>
      <c r="D38" s="17"/>
      <c r="E38" s="18">
        <f>SUM(E33:E37)</f>
        <v>111</v>
      </c>
      <c r="F38" s="18">
        <f>SUM(F33:F37)</f>
        <v>93</v>
      </c>
      <c r="G38" s="18">
        <f>SUM(G33:G37)</f>
        <v>71</v>
      </c>
      <c r="H38" s="18">
        <f>SUM(H33:H37)</f>
        <v>10</v>
      </c>
    </row>
    <row r="39" spans="1:8" ht="12.75">
      <c r="A39" s="46">
        <v>6</v>
      </c>
      <c r="B39" s="90">
        <v>43145</v>
      </c>
      <c r="C39" s="84" t="s">
        <v>40</v>
      </c>
      <c r="D39" s="3" t="s">
        <v>8</v>
      </c>
      <c r="E39" s="14">
        <v>30</v>
      </c>
      <c r="F39" s="14">
        <v>28</v>
      </c>
      <c r="G39" s="14">
        <v>30</v>
      </c>
      <c r="H39" s="14"/>
    </row>
    <row r="40" spans="1:8" ht="12.75">
      <c r="A40" s="46"/>
      <c r="B40" s="90"/>
      <c r="C40" s="84"/>
      <c r="D40" s="3" t="s">
        <v>27</v>
      </c>
      <c r="E40" s="14">
        <v>26</v>
      </c>
      <c r="F40" s="14">
        <v>18</v>
      </c>
      <c r="G40" s="14"/>
      <c r="H40" s="14">
        <v>1</v>
      </c>
    </row>
    <row r="41" spans="1:8" ht="12.75">
      <c r="A41" s="46"/>
      <c r="B41" s="90"/>
      <c r="C41" s="84"/>
      <c r="D41" s="3" t="s">
        <v>28</v>
      </c>
      <c r="E41" s="14">
        <v>20</v>
      </c>
      <c r="F41" s="14">
        <v>18</v>
      </c>
      <c r="G41" s="14">
        <v>16</v>
      </c>
      <c r="H41" s="14">
        <v>2</v>
      </c>
    </row>
    <row r="42" spans="1:8" ht="12.75">
      <c r="A42" s="46"/>
      <c r="B42" s="90"/>
      <c r="C42" s="84"/>
      <c r="D42" s="3" t="s">
        <v>33</v>
      </c>
      <c r="E42" s="14">
        <v>24</v>
      </c>
      <c r="F42" s="14">
        <v>23</v>
      </c>
      <c r="G42" s="14"/>
      <c r="H42" s="14"/>
    </row>
    <row r="43" spans="1:8" s="13" customFormat="1" ht="15">
      <c r="A43" s="17"/>
      <c r="B43" s="9"/>
      <c r="C43" s="31"/>
      <c r="D43" s="32"/>
      <c r="E43" s="33">
        <f>SUM(E39:E42)</f>
        <v>100</v>
      </c>
      <c r="F43" s="33">
        <f>SUM(F39:F42)</f>
        <v>87</v>
      </c>
      <c r="G43" s="33">
        <f>SUM(G39:G42)</f>
        <v>46</v>
      </c>
      <c r="H43" s="33">
        <f>SUM(H39:H42)</f>
        <v>3</v>
      </c>
    </row>
    <row r="44" spans="1:8" ht="12.75" customHeight="1">
      <c r="A44" s="46">
        <v>7</v>
      </c>
      <c r="B44" s="90">
        <v>43146</v>
      </c>
      <c r="C44" s="84" t="s">
        <v>41</v>
      </c>
      <c r="D44" s="3" t="s">
        <v>33</v>
      </c>
      <c r="E44" s="14">
        <v>24</v>
      </c>
      <c r="F44" s="14">
        <v>23</v>
      </c>
      <c r="G44" s="14">
        <v>10</v>
      </c>
      <c r="H44" s="14">
        <v>2</v>
      </c>
    </row>
    <row r="45" spans="1:8" ht="12.75" customHeight="1">
      <c r="A45" s="46"/>
      <c r="B45" s="90"/>
      <c r="C45" s="84"/>
      <c r="D45" s="3" t="s">
        <v>8</v>
      </c>
      <c r="E45" s="14">
        <v>23</v>
      </c>
      <c r="F45" s="14">
        <v>23</v>
      </c>
      <c r="G45" s="14"/>
      <c r="H45" s="14"/>
    </row>
    <row r="46" spans="1:8" ht="12.75" customHeight="1">
      <c r="A46" s="46"/>
      <c r="B46" s="90"/>
      <c r="C46" s="84"/>
      <c r="D46" s="3" t="s">
        <v>42</v>
      </c>
      <c r="E46" s="14">
        <v>17</v>
      </c>
      <c r="F46" s="14">
        <v>17</v>
      </c>
      <c r="G46" s="14">
        <v>15</v>
      </c>
      <c r="H46" s="14"/>
    </row>
    <row r="47" spans="1:8" ht="12.75">
      <c r="A47" s="46"/>
      <c r="B47" s="90"/>
      <c r="C47" s="84"/>
      <c r="D47" s="11" t="s">
        <v>27</v>
      </c>
      <c r="E47" s="14">
        <v>17</v>
      </c>
      <c r="F47" s="14">
        <v>10</v>
      </c>
      <c r="G47" s="14"/>
      <c r="H47" s="14">
        <v>2</v>
      </c>
    </row>
    <row r="48" spans="1:8" s="13" customFormat="1" ht="15">
      <c r="A48" s="17"/>
      <c r="B48" s="6"/>
      <c r="C48" s="7"/>
      <c r="D48" s="32"/>
      <c r="E48" s="33">
        <f>SUM(E44:E47)</f>
        <v>81</v>
      </c>
      <c r="F48" s="33">
        <f>SUM(F44:F47)</f>
        <v>73</v>
      </c>
      <c r="G48" s="33">
        <f>SUM(G44:G47)</f>
        <v>25</v>
      </c>
      <c r="H48" s="33">
        <f>SUM(H44:H47)</f>
        <v>4</v>
      </c>
    </row>
    <row r="49" spans="1:8" ht="12.75" customHeight="1">
      <c r="A49" s="46">
        <v>8</v>
      </c>
      <c r="B49" s="83">
        <v>43145</v>
      </c>
      <c r="C49" s="89" t="s">
        <v>43</v>
      </c>
      <c r="D49" s="3" t="s">
        <v>27</v>
      </c>
      <c r="E49" s="15">
        <v>23</v>
      </c>
      <c r="F49" s="15">
        <v>23</v>
      </c>
      <c r="G49" s="15">
        <v>1</v>
      </c>
      <c r="H49" s="15"/>
    </row>
    <row r="50" spans="1:8" ht="12.75" customHeight="1">
      <c r="A50" s="46"/>
      <c r="B50" s="83"/>
      <c r="C50" s="89"/>
      <c r="D50" s="3" t="s">
        <v>28</v>
      </c>
      <c r="E50" s="15">
        <v>11</v>
      </c>
      <c r="F50" s="15">
        <v>10</v>
      </c>
      <c r="G50" s="15">
        <v>10</v>
      </c>
      <c r="H50" s="15"/>
    </row>
    <row r="51" spans="1:8" ht="12.75" customHeight="1">
      <c r="A51" s="46"/>
      <c r="B51" s="83"/>
      <c r="C51" s="89"/>
      <c r="D51" s="3" t="s">
        <v>8</v>
      </c>
      <c r="E51" s="15">
        <v>17</v>
      </c>
      <c r="F51" s="15">
        <v>17</v>
      </c>
      <c r="G51" s="15">
        <v>17</v>
      </c>
      <c r="H51" s="15"/>
    </row>
    <row r="52" spans="1:8" ht="12.75" customHeight="1">
      <c r="A52" s="46"/>
      <c r="B52" s="83"/>
      <c r="C52" s="89"/>
      <c r="D52" s="11" t="s">
        <v>33</v>
      </c>
      <c r="E52" s="15">
        <v>10</v>
      </c>
      <c r="F52" s="15">
        <v>10</v>
      </c>
      <c r="G52" s="15">
        <v>5</v>
      </c>
      <c r="H52" s="15"/>
    </row>
    <row r="53" spans="1:8" ht="12.75" customHeight="1">
      <c r="A53" s="17"/>
      <c r="B53" s="16"/>
      <c r="C53" s="16"/>
      <c r="D53" s="17"/>
      <c r="E53" s="18">
        <f>SUM(E49:E52)</f>
        <v>61</v>
      </c>
      <c r="F53" s="18">
        <f>SUM(F49:F52)</f>
        <v>60</v>
      </c>
      <c r="G53" s="18">
        <f>SUM(G49:G52)</f>
        <v>33</v>
      </c>
      <c r="H53" s="18">
        <f>SUM(H49:H52)</f>
        <v>0</v>
      </c>
    </row>
    <row r="54" spans="1:8" s="56" customFormat="1" ht="12.75" customHeight="1">
      <c r="A54" s="55">
        <v>9</v>
      </c>
      <c r="B54" s="98">
        <v>43152</v>
      </c>
      <c r="C54" s="82" t="s">
        <v>44</v>
      </c>
      <c r="D54" s="57" t="s">
        <v>8</v>
      </c>
      <c r="E54" s="60">
        <v>21</v>
      </c>
      <c r="F54" s="60">
        <v>21</v>
      </c>
      <c r="G54" s="60">
        <v>3</v>
      </c>
      <c r="H54" s="60"/>
    </row>
    <row r="55" spans="1:8" s="56" customFormat="1" ht="12.75" customHeight="1">
      <c r="A55" s="57"/>
      <c r="B55" s="99"/>
      <c r="C55" s="82"/>
      <c r="D55" s="57" t="s">
        <v>27</v>
      </c>
      <c r="E55" s="60">
        <v>30</v>
      </c>
      <c r="F55" s="60">
        <v>30</v>
      </c>
      <c r="G55" s="60">
        <v>6</v>
      </c>
      <c r="H55" s="60"/>
    </row>
    <row r="56" spans="1:8" s="56" customFormat="1" ht="12.75" customHeight="1">
      <c r="A56" s="57"/>
      <c r="B56" s="99"/>
      <c r="C56" s="82"/>
      <c r="D56" s="57" t="s">
        <v>28</v>
      </c>
      <c r="E56" s="60">
        <v>41</v>
      </c>
      <c r="F56" s="60">
        <v>40</v>
      </c>
      <c r="G56" s="60">
        <v>5</v>
      </c>
      <c r="H56" s="60">
        <v>1</v>
      </c>
    </row>
    <row r="57" spans="1:8" s="51" customFormat="1" ht="12.75" customHeight="1">
      <c r="A57" s="61"/>
      <c r="B57" s="62"/>
      <c r="C57" s="62"/>
      <c r="D57" s="61"/>
      <c r="E57" s="18">
        <f>SUM(E54:E56)</f>
        <v>92</v>
      </c>
      <c r="F57" s="18">
        <f>SUM(F54:F56)</f>
        <v>91</v>
      </c>
      <c r="G57" s="18">
        <f>SUM(G54:G56)</f>
        <v>14</v>
      </c>
      <c r="H57" s="18">
        <f>SUM(H54:H56)</f>
        <v>1</v>
      </c>
    </row>
    <row r="58" spans="1:8" s="63" customFormat="1" ht="12.75" customHeight="1">
      <c r="A58" s="15">
        <v>10</v>
      </c>
      <c r="B58" s="80">
        <v>43152</v>
      </c>
      <c r="C58" s="89" t="s">
        <v>45</v>
      </c>
      <c r="D58" s="3" t="s">
        <v>8</v>
      </c>
      <c r="E58" s="15">
        <v>31</v>
      </c>
      <c r="F58" s="15">
        <v>26</v>
      </c>
      <c r="G58" s="15">
        <v>22</v>
      </c>
      <c r="H58" s="15"/>
    </row>
    <row r="59" spans="1:8" s="63" customFormat="1" ht="12.75" customHeight="1">
      <c r="A59" s="15"/>
      <c r="B59" s="80"/>
      <c r="C59" s="89"/>
      <c r="D59" s="3" t="s">
        <v>33</v>
      </c>
      <c r="E59" s="15">
        <v>32</v>
      </c>
      <c r="F59" s="15">
        <v>32</v>
      </c>
      <c r="G59" s="15">
        <v>16</v>
      </c>
      <c r="H59" s="15"/>
    </row>
    <row r="60" spans="1:8" s="64" customFormat="1" ht="12.75" customHeight="1">
      <c r="A60" s="23"/>
      <c r="B60" s="80"/>
      <c r="C60" s="89"/>
      <c r="D60" s="19" t="s">
        <v>27</v>
      </c>
      <c r="E60" s="23">
        <v>38</v>
      </c>
      <c r="F60" s="23">
        <v>38</v>
      </c>
      <c r="G60" s="23">
        <v>2</v>
      </c>
      <c r="H60" s="23"/>
    </row>
    <row r="61" spans="1:8" s="63" customFormat="1" ht="12.75" customHeight="1">
      <c r="A61" s="15"/>
      <c r="B61" s="80"/>
      <c r="C61" s="89"/>
      <c r="D61" s="3" t="s">
        <v>28</v>
      </c>
      <c r="E61" s="15">
        <v>33</v>
      </c>
      <c r="F61" s="15">
        <v>26</v>
      </c>
      <c r="G61" s="15">
        <v>30</v>
      </c>
      <c r="H61" s="15"/>
    </row>
    <row r="62" spans="1:8" ht="12.75" customHeight="1">
      <c r="A62" s="17"/>
      <c r="B62" s="16"/>
      <c r="C62" s="16"/>
      <c r="D62" s="17"/>
      <c r="E62" s="18">
        <f>SUM(E58:E61)</f>
        <v>134</v>
      </c>
      <c r="F62" s="18">
        <f>SUM(F58:F61)</f>
        <v>122</v>
      </c>
      <c r="G62" s="18">
        <f>SUM(G58:G61)</f>
        <v>70</v>
      </c>
      <c r="H62" s="18">
        <f>SUM(H58:H61)</f>
        <v>0</v>
      </c>
    </row>
    <row r="63" spans="1:8" s="63" customFormat="1" ht="12.75" customHeight="1">
      <c r="A63" s="15">
        <v>11</v>
      </c>
      <c r="B63" s="80">
        <v>43159</v>
      </c>
      <c r="C63" s="89" t="s">
        <v>46</v>
      </c>
      <c r="D63" s="3" t="s">
        <v>8</v>
      </c>
      <c r="E63" s="15">
        <v>10</v>
      </c>
      <c r="F63" s="15">
        <v>10</v>
      </c>
      <c r="G63" s="15">
        <v>10</v>
      </c>
      <c r="H63" s="15"/>
    </row>
    <row r="64" spans="1:8" s="63" customFormat="1" ht="12.75" customHeight="1">
      <c r="A64" s="15"/>
      <c r="B64" s="80"/>
      <c r="C64" s="89"/>
      <c r="D64" s="3" t="s">
        <v>37</v>
      </c>
      <c r="E64" s="15">
        <v>15</v>
      </c>
      <c r="F64" s="15">
        <v>15</v>
      </c>
      <c r="G64" s="15">
        <v>3</v>
      </c>
      <c r="H64" s="15"/>
    </row>
    <row r="65" spans="1:8" s="64" customFormat="1" ht="12.75" customHeight="1">
      <c r="A65" s="23"/>
      <c r="B65" s="80"/>
      <c r="C65" s="89"/>
      <c r="D65" s="19" t="s">
        <v>47</v>
      </c>
      <c r="E65" s="23">
        <v>19</v>
      </c>
      <c r="F65" s="23">
        <v>6</v>
      </c>
      <c r="G65" s="23">
        <v>9</v>
      </c>
      <c r="H65" s="23"/>
    </row>
    <row r="66" spans="1:8" ht="12.75" customHeight="1">
      <c r="A66" s="17"/>
      <c r="B66" s="16"/>
      <c r="C66" s="16"/>
      <c r="D66" s="17"/>
      <c r="E66" s="18">
        <f>SUM(E63:E65)</f>
        <v>44</v>
      </c>
      <c r="F66" s="18">
        <f>SUM(F63:F65)</f>
        <v>31</v>
      </c>
      <c r="G66" s="18">
        <f>SUM(G63:G65)</f>
        <v>22</v>
      </c>
      <c r="H66" s="18">
        <f>SUM(H63:H65)</f>
        <v>0</v>
      </c>
    </row>
    <row r="67" spans="1:8" s="13" customFormat="1" ht="15">
      <c r="A67" s="53"/>
      <c r="B67" s="91" t="s">
        <v>182</v>
      </c>
      <c r="C67" s="91"/>
      <c r="D67" s="91"/>
      <c r="E67" s="10">
        <f>SUM(E66,E62,E57,E53,E48,E43,E38,E32,E27)</f>
        <v>772</v>
      </c>
      <c r="F67" s="10">
        <f>SUM(F66,F62,F57,F53,F48,F43,F38,F32,F27)</f>
        <v>704</v>
      </c>
      <c r="G67" s="10">
        <f>SUM(G66,G62,G57,G53,G48,G43,G38,G32,G27)</f>
        <v>315</v>
      </c>
      <c r="H67" s="10">
        <f>SUM(H66,H62,H57,H53,H48,H43,H38,H32,H27)</f>
        <v>22</v>
      </c>
    </row>
    <row r="68" spans="1:8" ht="23.25">
      <c r="A68" s="97" t="s">
        <v>18</v>
      </c>
      <c r="B68" s="97"/>
      <c r="C68" s="97"/>
      <c r="D68" s="97"/>
      <c r="E68" s="97"/>
      <c r="F68" s="97"/>
      <c r="G68" s="97"/>
      <c r="H68" s="97"/>
    </row>
    <row r="69" spans="1:8" ht="12.75">
      <c r="A69" s="46">
        <v>12</v>
      </c>
      <c r="B69" s="90">
        <v>43160</v>
      </c>
      <c r="C69" s="84" t="s">
        <v>48</v>
      </c>
      <c r="D69" s="3" t="s">
        <v>27</v>
      </c>
      <c r="E69" s="4">
        <v>20</v>
      </c>
      <c r="F69" s="5">
        <v>20</v>
      </c>
      <c r="G69" s="5">
        <v>2</v>
      </c>
      <c r="H69" s="5"/>
    </row>
    <row r="70" spans="1:8" ht="12.75">
      <c r="A70" s="46"/>
      <c r="B70" s="90"/>
      <c r="C70" s="84"/>
      <c r="D70" s="3" t="s">
        <v>33</v>
      </c>
      <c r="E70" s="4">
        <v>19</v>
      </c>
      <c r="F70" s="5">
        <v>19</v>
      </c>
      <c r="G70" s="5">
        <v>15</v>
      </c>
      <c r="H70" s="5"/>
    </row>
    <row r="71" spans="1:8" ht="12.75">
      <c r="A71" s="46"/>
      <c r="B71" s="90"/>
      <c r="C71" s="84"/>
      <c r="D71" s="3" t="s">
        <v>28</v>
      </c>
      <c r="E71" s="4">
        <v>18</v>
      </c>
      <c r="F71" s="5">
        <v>10</v>
      </c>
      <c r="G71" s="5">
        <v>16</v>
      </c>
      <c r="H71" s="5"/>
    </row>
    <row r="72" spans="1:8" ht="12.75">
      <c r="A72" s="46"/>
      <c r="B72" s="90"/>
      <c r="C72" s="84"/>
      <c r="D72" s="3" t="s">
        <v>8</v>
      </c>
      <c r="E72" s="4">
        <v>21</v>
      </c>
      <c r="F72" s="5">
        <v>21</v>
      </c>
      <c r="G72" s="5">
        <v>16</v>
      </c>
      <c r="H72" s="5"/>
    </row>
    <row r="73" spans="1:8" s="13" customFormat="1" ht="12.75">
      <c r="A73" s="17"/>
      <c r="B73" s="6"/>
      <c r="C73" s="7"/>
      <c r="D73" s="8"/>
      <c r="E73" s="9">
        <f>SUM(E69:E72)</f>
        <v>78</v>
      </c>
      <c r="F73" s="9">
        <f>SUM(F69:F72)</f>
        <v>70</v>
      </c>
      <c r="G73" s="9">
        <f>SUM(G69:G72)</f>
        <v>49</v>
      </c>
      <c r="H73" s="9">
        <f>SUM(H69:H72)</f>
        <v>0</v>
      </c>
    </row>
    <row r="74" spans="1:8" s="13" customFormat="1" ht="12.75" customHeight="1">
      <c r="A74" s="47">
        <v>13</v>
      </c>
      <c r="B74" s="86">
        <v>43166</v>
      </c>
      <c r="C74" s="87" t="s">
        <v>49</v>
      </c>
      <c r="D74" s="19" t="s">
        <v>28</v>
      </c>
      <c r="E74" s="20">
        <v>9</v>
      </c>
      <c r="F74" s="21">
        <v>7</v>
      </c>
      <c r="G74" s="21">
        <v>6</v>
      </c>
      <c r="H74" s="21"/>
    </row>
    <row r="75" spans="1:8" s="13" customFormat="1" ht="12.75">
      <c r="A75" s="47"/>
      <c r="B75" s="86"/>
      <c r="C75" s="87"/>
      <c r="D75" s="22" t="s">
        <v>33</v>
      </c>
      <c r="E75" s="20">
        <v>7</v>
      </c>
      <c r="F75" s="21">
        <v>7</v>
      </c>
      <c r="G75" s="21"/>
      <c r="H75" s="21"/>
    </row>
    <row r="76" spans="1:8" s="13" customFormat="1" ht="12.75">
      <c r="A76" s="17"/>
      <c r="B76" s="6"/>
      <c r="C76" s="7"/>
      <c r="D76" s="8"/>
      <c r="E76" s="9">
        <f>SUM(E74:E75)</f>
        <v>16</v>
      </c>
      <c r="F76" s="9">
        <f>SUM(F74:F75)</f>
        <v>14</v>
      </c>
      <c r="G76" s="9">
        <f>SUM(G74:G75)</f>
        <v>6</v>
      </c>
      <c r="H76" s="9">
        <f>SUM(H74:H75)</f>
        <v>0</v>
      </c>
    </row>
    <row r="77" spans="1:8" s="13" customFormat="1" ht="12.75" customHeight="1">
      <c r="A77" s="47">
        <v>14</v>
      </c>
      <c r="B77" s="86">
        <v>43173</v>
      </c>
      <c r="C77" s="87" t="s">
        <v>50</v>
      </c>
      <c r="D77" s="19" t="s">
        <v>8</v>
      </c>
      <c r="E77" s="20">
        <v>26</v>
      </c>
      <c r="F77" s="21">
        <v>25</v>
      </c>
      <c r="G77" s="21">
        <v>4</v>
      </c>
      <c r="H77" s="21"/>
    </row>
    <row r="78" spans="1:8" s="13" customFormat="1" ht="12.75">
      <c r="A78" s="47"/>
      <c r="B78" s="86"/>
      <c r="C78" s="87"/>
      <c r="D78" s="22" t="s">
        <v>33</v>
      </c>
      <c r="E78" s="20">
        <v>23</v>
      </c>
      <c r="F78" s="21">
        <v>23</v>
      </c>
      <c r="G78" s="21">
        <v>7</v>
      </c>
      <c r="H78" s="21"/>
    </row>
    <row r="79" spans="1:8" s="13" customFormat="1" ht="12.75">
      <c r="A79" s="47"/>
      <c r="B79" s="86"/>
      <c r="C79" s="87"/>
      <c r="D79" s="19" t="s">
        <v>27</v>
      </c>
      <c r="E79" s="20">
        <v>28</v>
      </c>
      <c r="F79" s="21">
        <v>28</v>
      </c>
      <c r="G79" s="21">
        <v>5</v>
      </c>
      <c r="H79" s="21"/>
    </row>
    <row r="80" spans="1:8" s="13" customFormat="1" ht="12.75">
      <c r="A80" s="17"/>
      <c r="B80" s="6"/>
      <c r="C80" s="7"/>
      <c r="D80" s="8"/>
      <c r="E80" s="9">
        <f>SUM(E77:E79)</f>
        <v>77</v>
      </c>
      <c r="F80" s="9">
        <f>SUM(F77:F79)</f>
        <v>76</v>
      </c>
      <c r="G80" s="9">
        <f>SUM(G77:G79)</f>
        <v>16</v>
      </c>
      <c r="H80" s="9">
        <f>SUM(H77:H79)</f>
        <v>0</v>
      </c>
    </row>
    <row r="81" spans="1:8" s="13" customFormat="1" ht="12.75">
      <c r="A81" s="47">
        <v>15</v>
      </c>
      <c r="B81" s="86">
        <v>43174</v>
      </c>
      <c r="C81" s="87" t="s">
        <v>51</v>
      </c>
      <c r="D81" s="3" t="s">
        <v>28</v>
      </c>
      <c r="E81" s="20">
        <v>20</v>
      </c>
      <c r="F81" s="21">
        <v>17</v>
      </c>
      <c r="G81" s="21">
        <v>6</v>
      </c>
      <c r="H81" s="21"/>
    </row>
    <row r="82" spans="1:8" s="13" customFormat="1" ht="12.75">
      <c r="A82" s="47"/>
      <c r="B82" s="86"/>
      <c r="C82" s="87"/>
      <c r="D82" s="3" t="s">
        <v>33</v>
      </c>
      <c r="E82" s="20">
        <v>21</v>
      </c>
      <c r="F82" s="21">
        <v>21</v>
      </c>
      <c r="G82" s="21">
        <v>10</v>
      </c>
      <c r="H82" s="21"/>
    </row>
    <row r="83" spans="1:8" s="13" customFormat="1" ht="12.75">
      <c r="A83" s="47"/>
      <c r="B83" s="86"/>
      <c r="C83" s="87"/>
      <c r="D83" s="3" t="s">
        <v>27</v>
      </c>
      <c r="E83" s="20">
        <v>25</v>
      </c>
      <c r="F83" s="21">
        <v>25</v>
      </c>
      <c r="G83" s="21"/>
      <c r="H83" s="21">
        <v>2</v>
      </c>
    </row>
    <row r="84" spans="1:8" s="13" customFormat="1" ht="12.75">
      <c r="A84" s="47"/>
      <c r="B84" s="86"/>
      <c r="C84" s="87"/>
      <c r="D84" s="3" t="s">
        <v>8</v>
      </c>
      <c r="E84" s="20">
        <v>25</v>
      </c>
      <c r="F84" s="21">
        <v>24</v>
      </c>
      <c r="G84" s="21">
        <v>20</v>
      </c>
      <c r="H84" s="21"/>
    </row>
    <row r="85" spans="1:8" s="13" customFormat="1" ht="12.75">
      <c r="A85" s="17"/>
      <c r="B85" s="6"/>
      <c r="C85" s="7"/>
      <c r="D85" s="8"/>
      <c r="E85" s="9">
        <f>SUM(E81:E84)</f>
        <v>91</v>
      </c>
      <c r="F85" s="9">
        <f>SUM(F81:F84)</f>
        <v>87</v>
      </c>
      <c r="G85" s="9">
        <f>SUM(G81:G84)</f>
        <v>36</v>
      </c>
      <c r="H85" s="9">
        <f>SUM(H81:H84)</f>
        <v>2</v>
      </c>
    </row>
    <row r="86" spans="1:8" s="13" customFormat="1" ht="12.75" customHeight="1">
      <c r="A86" s="47">
        <v>16</v>
      </c>
      <c r="B86" s="86">
        <v>43180</v>
      </c>
      <c r="C86" s="87" t="s">
        <v>52</v>
      </c>
      <c r="D86" s="19" t="s">
        <v>8</v>
      </c>
      <c r="E86" s="20">
        <v>24</v>
      </c>
      <c r="F86" s="21">
        <v>24</v>
      </c>
      <c r="G86" s="21">
        <v>15</v>
      </c>
      <c r="H86" s="21"/>
    </row>
    <row r="87" spans="1:8" s="13" customFormat="1" ht="12.75" customHeight="1">
      <c r="A87" s="47"/>
      <c r="B87" s="86"/>
      <c r="C87" s="87"/>
      <c r="D87" s="19" t="s">
        <v>33</v>
      </c>
      <c r="E87" s="20">
        <v>26</v>
      </c>
      <c r="F87" s="21">
        <v>25</v>
      </c>
      <c r="G87" s="21">
        <v>7</v>
      </c>
      <c r="H87" s="21">
        <v>1</v>
      </c>
    </row>
    <row r="88" spans="1:8" s="13" customFormat="1" ht="12.75" customHeight="1">
      <c r="A88" s="47"/>
      <c r="B88" s="86"/>
      <c r="C88" s="87"/>
      <c r="D88" s="22" t="s">
        <v>27</v>
      </c>
      <c r="E88" s="20">
        <v>28</v>
      </c>
      <c r="F88" s="21">
        <v>28</v>
      </c>
      <c r="G88" s="21">
        <v>4</v>
      </c>
      <c r="H88" s="21"/>
    </row>
    <row r="89" spans="1:8" s="13" customFormat="1" ht="12.75" customHeight="1">
      <c r="A89" s="17"/>
      <c r="B89" s="6"/>
      <c r="C89" s="7"/>
      <c r="D89" s="8"/>
      <c r="E89" s="9">
        <f>SUM(E86:E88)</f>
        <v>78</v>
      </c>
      <c r="F89" s="9">
        <f>SUM(F86:F88)</f>
        <v>77</v>
      </c>
      <c r="G89" s="9">
        <f>SUM(G86:G88)</f>
        <v>26</v>
      </c>
      <c r="H89" s="9">
        <f>SUM(H86:H88)</f>
        <v>1</v>
      </c>
    </row>
    <row r="90" spans="1:8" s="13" customFormat="1" ht="12.75">
      <c r="A90" s="47">
        <v>17</v>
      </c>
      <c r="B90" s="86">
        <v>43181</v>
      </c>
      <c r="C90" s="87" t="s">
        <v>53</v>
      </c>
      <c r="D90" s="3" t="s">
        <v>33</v>
      </c>
      <c r="E90" s="20">
        <v>16</v>
      </c>
      <c r="F90" s="21">
        <v>12</v>
      </c>
      <c r="G90" s="21">
        <v>5</v>
      </c>
      <c r="H90" s="21"/>
    </row>
    <row r="91" spans="1:8" s="13" customFormat="1" ht="12.75">
      <c r="A91" s="47"/>
      <c r="B91" s="86"/>
      <c r="C91" s="87"/>
      <c r="D91" s="3" t="s">
        <v>8</v>
      </c>
      <c r="E91" s="20">
        <v>17</v>
      </c>
      <c r="F91" s="21">
        <v>17</v>
      </c>
      <c r="G91" s="21">
        <v>8</v>
      </c>
      <c r="H91" s="21"/>
    </row>
    <row r="92" spans="1:8" s="13" customFormat="1" ht="12.75">
      <c r="A92" s="17"/>
      <c r="B92" s="6"/>
      <c r="C92" s="7"/>
      <c r="D92" s="8"/>
      <c r="E92" s="9">
        <f>SUM(E90:E91)</f>
        <v>33</v>
      </c>
      <c r="F92" s="9">
        <f>SUM(F90:F91)</f>
        <v>29</v>
      </c>
      <c r="G92" s="9">
        <f>SUM(G90:G91)</f>
        <v>13</v>
      </c>
      <c r="H92" s="9">
        <f>SUM(H90:H91)</f>
        <v>0</v>
      </c>
    </row>
    <row r="93" spans="1:8" s="13" customFormat="1" ht="12.75">
      <c r="A93" s="47">
        <v>18</v>
      </c>
      <c r="B93" s="86">
        <v>43187</v>
      </c>
      <c r="C93" s="87" t="s">
        <v>54</v>
      </c>
      <c r="D93" s="3" t="s">
        <v>37</v>
      </c>
      <c r="E93" s="20">
        <v>18</v>
      </c>
      <c r="F93" s="21">
        <v>18</v>
      </c>
      <c r="G93" s="21">
        <v>7</v>
      </c>
      <c r="H93" s="21">
        <v>2</v>
      </c>
    </row>
    <row r="94" spans="1:8" s="13" customFormat="1" ht="12.75">
      <c r="A94" s="47"/>
      <c r="B94" s="86"/>
      <c r="C94" s="87"/>
      <c r="D94" s="3" t="s">
        <v>8</v>
      </c>
      <c r="E94" s="20">
        <v>17</v>
      </c>
      <c r="F94" s="21">
        <v>17</v>
      </c>
      <c r="G94" s="21">
        <v>4</v>
      </c>
      <c r="H94" s="21"/>
    </row>
    <row r="95" spans="1:8" s="13" customFormat="1" ht="12.75">
      <c r="A95" s="47"/>
      <c r="B95" s="86"/>
      <c r="C95" s="87"/>
      <c r="D95" s="19" t="s">
        <v>28</v>
      </c>
      <c r="E95" s="20">
        <v>15</v>
      </c>
      <c r="F95" s="21">
        <v>15</v>
      </c>
      <c r="G95" s="21">
        <v>10</v>
      </c>
      <c r="H95" s="21"/>
    </row>
    <row r="96" spans="1:8" s="13" customFormat="1" ht="12.75">
      <c r="A96" s="17"/>
      <c r="B96" s="6"/>
      <c r="C96" s="7"/>
      <c r="D96" s="8"/>
      <c r="E96" s="9">
        <f>SUM(E93:E95)</f>
        <v>50</v>
      </c>
      <c r="F96" s="9">
        <f>SUM(F93:F95)</f>
        <v>50</v>
      </c>
      <c r="G96" s="9">
        <f>SUM(G93:G95)</f>
        <v>21</v>
      </c>
      <c r="H96" s="9">
        <f>SUM(H93:H95)</f>
        <v>2</v>
      </c>
    </row>
    <row r="97" spans="1:8" s="13" customFormat="1" ht="15">
      <c r="A97" s="53"/>
      <c r="B97" s="91" t="s">
        <v>181</v>
      </c>
      <c r="C97" s="91"/>
      <c r="D97" s="91"/>
      <c r="E97" s="10">
        <f>SUM(E96,E92,E89,E85,E80,E76,E73)</f>
        <v>423</v>
      </c>
      <c r="F97" s="10">
        <f>SUM(F96,F92,F89,F85,F80,F76,F73)</f>
        <v>403</v>
      </c>
      <c r="G97" s="10">
        <f>SUM(G96,G92,G89,G85,G80,G76,G73)</f>
        <v>167</v>
      </c>
      <c r="H97" s="10">
        <f>SUM(H96,H92,H89,H85,H80,H76,H73)</f>
        <v>5</v>
      </c>
    </row>
    <row r="98" spans="1:8" ht="23.25">
      <c r="A98" s="97" t="s">
        <v>19</v>
      </c>
      <c r="B98" s="97"/>
      <c r="C98" s="97"/>
      <c r="D98" s="97"/>
      <c r="E98" s="97"/>
      <c r="F98" s="97"/>
      <c r="G98" s="97"/>
      <c r="H98" s="97"/>
    </row>
    <row r="99" spans="1:8" s="13" customFormat="1" ht="12.75">
      <c r="A99" s="47">
        <v>19</v>
      </c>
      <c r="B99" s="81">
        <v>43194</v>
      </c>
      <c r="C99" s="82" t="s">
        <v>55</v>
      </c>
      <c r="D99" s="3" t="s">
        <v>8</v>
      </c>
      <c r="E99" s="23">
        <v>27</v>
      </c>
      <c r="F99" s="23">
        <v>26</v>
      </c>
      <c r="G99" s="23">
        <v>5</v>
      </c>
      <c r="H99" s="23"/>
    </row>
    <row r="100" spans="1:8" s="13" customFormat="1" ht="12.75">
      <c r="A100" s="47"/>
      <c r="B100" s="81"/>
      <c r="C100" s="82"/>
      <c r="D100" s="3" t="s">
        <v>37</v>
      </c>
      <c r="E100" s="23">
        <v>17</v>
      </c>
      <c r="F100" s="23">
        <v>17</v>
      </c>
      <c r="G100" s="23"/>
      <c r="H100" s="23"/>
    </row>
    <row r="101" spans="1:8" s="13" customFormat="1" ht="12.75">
      <c r="A101" s="47"/>
      <c r="B101" s="81"/>
      <c r="C101" s="82"/>
      <c r="D101" s="19" t="s">
        <v>28</v>
      </c>
      <c r="E101" s="23">
        <v>21</v>
      </c>
      <c r="F101" s="23">
        <v>19</v>
      </c>
      <c r="G101" s="23">
        <v>20</v>
      </c>
      <c r="H101" s="23">
        <v>1</v>
      </c>
    </row>
    <row r="102" spans="1:8" s="13" customFormat="1" ht="12.75">
      <c r="A102" s="17"/>
      <c r="B102" s="16"/>
      <c r="C102" s="16"/>
      <c r="D102" s="17"/>
      <c r="E102" s="18">
        <f>SUM(E99:E101)</f>
        <v>65</v>
      </c>
      <c r="F102" s="18">
        <f>SUM(F99:F101)</f>
        <v>62</v>
      </c>
      <c r="G102" s="18">
        <f>SUM(G99:G101)</f>
        <v>25</v>
      </c>
      <c r="H102" s="18">
        <f>SUM(H99:H101)</f>
        <v>1</v>
      </c>
    </row>
    <row r="103" spans="1:8" s="56" customFormat="1" ht="12.75">
      <c r="A103" s="55">
        <v>20</v>
      </c>
      <c r="B103" s="98">
        <v>43201</v>
      </c>
      <c r="C103" s="82" t="s">
        <v>56</v>
      </c>
      <c r="D103" s="3" t="s">
        <v>8</v>
      </c>
      <c r="E103" s="58">
        <v>13</v>
      </c>
      <c r="F103" s="58">
        <v>13</v>
      </c>
      <c r="G103" s="58">
        <v>9</v>
      </c>
      <c r="H103" s="58"/>
    </row>
    <row r="104" spans="1:8" s="56" customFormat="1" ht="12.75">
      <c r="A104" s="57"/>
      <c r="B104" s="99"/>
      <c r="C104" s="82"/>
      <c r="D104" s="19" t="s">
        <v>33</v>
      </c>
      <c r="E104" s="58">
        <v>18</v>
      </c>
      <c r="F104" s="58">
        <v>18</v>
      </c>
      <c r="G104" s="58">
        <v>9</v>
      </c>
      <c r="H104" s="58"/>
    </row>
    <row r="105" spans="1:8" s="56" customFormat="1" ht="12.75">
      <c r="A105" s="57"/>
      <c r="B105" s="99"/>
      <c r="C105" s="82"/>
      <c r="D105" s="22" t="s">
        <v>27</v>
      </c>
      <c r="E105" s="58">
        <v>27</v>
      </c>
      <c r="F105" s="58">
        <v>27</v>
      </c>
      <c r="G105" s="58">
        <v>5</v>
      </c>
      <c r="H105" s="58"/>
    </row>
    <row r="106" spans="1:8" s="56" customFormat="1" ht="12.75">
      <c r="A106" s="57"/>
      <c r="B106" s="99"/>
      <c r="C106" s="82"/>
      <c r="D106" s="3" t="s">
        <v>28</v>
      </c>
      <c r="E106" s="58">
        <v>16</v>
      </c>
      <c r="F106" s="58">
        <v>16</v>
      </c>
      <c r="G106" s="58">
        <v>3</v>
      </c>
      <c r="H106" s="58">
        <v>2</v>
      </c>
    </row>
    <row r="107" spans="1:8" s="13" customFormat="1" ht="12.75">
      <c r="A107" s="17"/>
      <c r="B107" s="16"/>
      <c r="C107" s="16"/>
      <c r="D107" s="17"/>
      <c r="E107" s="18">
        <f>SUM(E103:E106)</f>
        <v>74</v>
      </c>
      <c r="F107" s="18">
        <f>SUM(F103:F106)</f>
        <v>74</v>
      </c>
      <c r="G107" s="18">
        <f>SUM(G103:G106)</f>
        <v>26</v>
      </c>
      <c r="H107" s="18">
        <f>SUM(H103:H106)</f>
        <v>2</v>
      </c>
    </row>
    <row r="108" spans="1:8" s="13" customFormat="1" ht="12.75">
      <c r="A108" s="47">
        <v>21</v>
      </c>
      <c r="B108" s="81">
        <v>43208</v>
      </c>
      <c r="C108" s="82" t="s">
        <v>57</v>
      </c>
      <c r="D108" s="3" t="s">
        <v>8</v>
      </c>
      <c r="E108" s="23">
        <v>27</v>
      </c>
      <c r="F108" s="23">
        <v>27</v>
      </c>
      <c r="G108" s="23">
        <v>9</v>
      </c>
      <c r="H108" s="23"/>
    </row>
    <row r="109" spans="1:8" s="13" customFormat="1" ht="12.75">
      <c r="A109" s="47"/>
      <c r="B109" s="81"/>
      <c r="C109" s="82"/>
      <c r="D109" s="19" t="s">
        <v>33</v>
      </c>
      <c r="E109" s="23">
        <v>27</v>
      </c>
      <c r="F109" s="23">
        <v>27</v>
      </c>
      <c r="G109" s="23">
        <v>8</v>
      </c>
      <c r="H109" s="23"/>
    </row>
    <row r="110" spans="1:8" s="13" customFormat="1" ht="12.75">
      <c r="A110" s="47"/>
      <c r="B110" s="81"/>
      <c r="C110" s="82"/>
      <c r="D110" s="3" t="s">
        <v>37</v>
      </c>
      <c r="E110" s="23">
        <v>14</v>
      </c>
      <c r="F110" s="23">
        <v>14</v>
      </c>
      <c r="G110" s="23">
        <v>14</v>
      </c>
      <c r="H110" s="23"/>
    </row>
    <row r="111" spans="1:8" s="13" customFormat="1" ht="12.75">
      <c r="A111" s="47"/>
      <c r="B111" s="81"/>
      <c r="C111" s="82"/>
      <c r="D111" s="19" t="s">
        <v>28</v>
      </c>
      <c r="E111" s="23">
        <v>12</v>
      </c>
      <c r="F111" s="23">
        <v>8</v>
      </c>
      <c r="G111" s="23">
        <v>12</v>
      </c>
      <c r="H111" s="23"/>
    </row>
    <row r="112" spans="1:8" s="13" customFormat="1" ht="12.75">
      <c r="A112" s="17"/>
      <c r="B112" s="16"/>
      <c r="C112" s="16"/>
      <c r="D112" s="17"/>
      <c r="E112" s="18">
        <f>SUM(E108:E111)</f>
        <v>80</v>
      </c>
      <c r="F112" s="18">
        <f>SUM(F108:F111)</f>
        <v>76</v>
      </c>
      <c r="G112" s="18">
        <f>SUM(G108:G111)</f>
        <v>43</v>
      </c>
      <c r="H112" s="18">
        <f>SUM(H108:H111)</f>
        <v>0</v>
      </c>
    </row>
    <row r="113" spans="1:8" s="13" customFormat="1" ht="12.75">
      <c r="A113" s="47">
        <v>22</v>
      </c>
      <c r="B113" s="81">
        <v>43215</v>
      </c>
      <c r="C113" s="82" t="s">
        <v>58</v>
      </c>
      <c r="D113" s="19" t="s">
        <v>28</v>
      </c>
      <c r="E113" s="23">
        <v>15</v>
      </c>
      <c r="F113" s="23">
        <v>14</v>
      </c>
      <c r="G113" s="23">
        <v>14</v>
      </c>
      <c r="H113" s="23">
        <v>3</v>
      </c>
    </row>
    <row r="114" spans="1:8" s="13" customFormat="1" ht="12.75">
      <c r="A114" s="47"/>
      <c r="B114" s="81"/>
      <c r="C114" s="82"/>
      <c r="D114" s="19" t="s">
        <v>8</v>
      </c>
      <c r="E114" s="23">
        <v>23</v>
      </c>
      <c r="F114" s="23">
        <v>23</v>
      </c>
      <c r="G114" s="23">
        <v>23</v>
      </c>
      <c r="H114" s="23"/>
    </row>
    <row r="115" spans="1:8" s="13" customFormat="1" ht="12.75">
      <c r="A115" s="17"/>
      <c r="B115" s="16"/>
      <c r="C115" s="16"/>
      <c r="D115" s="17"/>
      <c r="E115" s="18">
        <f>SUM(E113:E114)</f>
        <v>38</v>
      </c>
      <c r="F115" s="18">
        <f>SUM(F113:F114)</f>
        <v>37</v>
      </c>
      <c r="G115" s="18">
        <f>SUM(G113:G114)</f>
        <v>37</v>
      </c>
      <c r="H115" s="18">
        <f>SUM(H113:H114)</f>
        <v>3</v>
      </c>
    </row>
    <row r="116" spans="1:8" s="13" customFormat="1" ht="12.75" customHeight="1" hidden="1">
      <c r="A116" s="47"/>
      <c r="B116" s="81"/>
      <c r="C116" s="82"/>
      <c r="D116" s="22"/>
      <c r="E116" s="23"/>
      <c r="F116" s="23"/>
      <c r="G116" s="23"/>
      <c r="H116" s="23"/>
    </row>
    <row r="117" spans="1:8" s="13" customFormat="1" ht="12.75" customHeight="1" hidden="1">
      <c r="A117" s="47"/>
      <c r="B117" s="81"/>
      <c r="C117" s="82"/>
      <c r="D117" s="22"/>
      <c r="E117" s="23"/>
      <c r="F117" s="23"/>
      <c r="G117" s="23"/>
      <c r="H117" s="23"/>
    </row>
    <row r="118" spans="1:8" s="13" customFormat="1" ht="12.75" customHeight="1" hidden="1">
      <c r="A118" s="47"/>
      <c r="B118" s="81"/>
      <c r="C118" s="82"/>
      <c r="D118" s="19"/>
      <c r="E118" s="23"/>
      <c r="F118" s="23"/>
      <c r="G118" s="23"/>
      <c r="H118" s="23"/>
    </row>
    <row r="119" spans="1:8" s="13" customFormat="1" ht="12.75" hidden="1">
      <c r="A119" s="17"/>
      <c r="B119" s="16"/>
      <c r="C119" s="16"/>
      <c r="D119" s="17"/>
      <c r="E119" s="18">
        <f>SUM(E116:E118)</f>
        <v>0</v>
      </c>
      <c r="F119" s="18">
        <f>SUM(F116:F118)</f>
        <v>0</v>
      </c>
      <c r="G119" s="18">
        <f>SUM(G116:G118)</f>
        <v>0</v>
      </c>
      <c r="H119" s="18">
        <f>SUM(H116:H118)</f>
        <v>0</v>
      </c>
    </row>
    <row r="120" spans="1:8" s="13" customFormat="1" ht="12.75" customHeight="1" hidden="1">
      <c r="A120" s="47"/>
      <c r="B120" s="81"/>
      <c r="C120" s="82"/>
      <c r="D120" s="19"/>
      <c r="E120" s="23"/>
      <c r="F120" s="23"/>
      <c r="G120" s="23"/>
      <c r="H120" s="23"/>
    </row>
    <row r="121" spans="1:8" s="13" customFormat="1" ht="12.75" customHeight="1" hidden="1">
      <c r="A121" s="47"/>
      <c r="B121" s="81"/>
      <c r="C121" s="82"/>
      <c r="D121" s="19"/>
      <c r="E121" s="23"/>
      <c r="F121" s="23"/>
      <c r="G121" s="23"/>
      <c r="H121" s="23"/>
    </row>
    <row r="122" spans="1:8" s="13" customFormat="1" ht="12.75" hidden="1">
      <c r="A122" s="17"/>
      <c r="B122" s="16"/>
      <c r="C122" s="16"/>
      <c r="D122" s="17"/>
      <c r="E122" s="18">
        <f>SUM(E120:E121)</f>
        <v>0</v>
      </c>
      <c r="F122" s="18">
        <f>SUM(F120:F121)</f>
        <v>0</v>
      </c>
      <c r="G122" s="18">
        <f>SUM(G120:G121)</f>
        <v>0</v>
      </c>
      <c r="H122" s="18">
        <f>SUM(H120:H121)</f>
        <v>0</v>
      </c>
    </row>
    <row r="123" spans="1:8" s="13" customFormat="1" ht="15">
      <c r="A123" s="53"/>
      <c r="B123" s="91" t="s">
        <v>180</v>
      </c>
      <c r="C123" s="91"/>
      <c r="D123" s="91"/>
      <c r="E123" s="10">
        <f>SUM(E122,E119,E115,E112,E107,E102)</f>
        <v>257</v>
      </c>
      <c r="F123" s="10">
        <f>SUM(F122,F119,F115,F112,F107,F102)</f>
        <v>249</v>
      </c>
      <c r="G123" s="10">
        <f>SUM(G122,G119,G115,G112,G107,G102)</f>
        <v>131</v>
      </c>
      <c r="H123" s="10">
        <f>SUM(H122,H119,H115,H112,H107,H102)</f>
        <v>6</v>
      </c>
    </row>
    <row r="124" spans="1:8" ht="23.25">
      <c r="A124" s="97" t="s">
        <v>20</v>
      </c>
      <c r="B124" s="97"/>
      <c r="C124" s="97"/>
      <c r="D124" s="97"/>
      <c r="E124" s="97"/>
      <c r="F124" s="97"/>
      <c r="G124" s="97"/>
      <c r="H124" s="97"/>
    </row>
    <row r="125" spans="1:8" s="13" customFormat="1" ht="12.75">
      <c r="A125" s="47">
        <v>23</v>
      </c>
      <c r="B125" s="86">
        <v>43223</v>
      </c>
      <c r="C125" s="87" t="s">
        <v>59</v>
      </c>
      <c r="D125" s="3" t="s">
        <v>8</v>
      </c>
      <c r="E125" s="24">
        <v>20</v>
      </c>
      <c r="F125" s="24">
        <v>20</v>
      </c>
      <c r="G125" s="24">
        <v>8</v>
      </c>
      <c r="H125" s="24"/>
    </row>
    <row r="126" spans="1:8" s="13" customFormat="1" ht="12.75">
      <c r="A126" s="47"/>
      <c r="B126" s="86"/>
      <c r="C126" s="87"/>
      <c r="D126" s="22" t="s">
        <v>27</v>
      </c>
      <c r="E126" s="24">
        <v>25</v>
      </c>
      <c r="F126" s="24">
        <v>9</v>
      </c>
      <c r="G126" s="24">
        <v>7</v>
      </c>
      <c r="H126" s="24"/>
    </row>
    <row r="127" spans="1:8" s="13" customFormat="1" ht="12.75">
      <c r="A127" s="47"/>
      <c r="B127" s="86"/>
      <c r="C127" s="87"/>
      <c r="D127" s="3" t="s">
        <v>28</v>
      </c>
      <c r="E127" s="24">
        <v>17</v>
      </c>
      <c r="F127" s="24">
        <v>16</v>
      </c>
      <c r="G127" s="24">
        <v>14</v>
      </c>
      <c r="H127" s="24">
        <v>1</v>
      </c>
    </row>
    <row r="128" spans="1:8" s="13" customFormat="1" ht="15">
      <c r="A128" s="17"/>
      <c r="B128" s="9"/>
      <c r="C128" s="31"/>
      <c r="D128" s="32"/>
      <c r="E128" s="33">
        <f>SUM(E125:E127)</f>
        <v>62</v>
      </c>
      <c r="F128" s="33">
        <f>SUM(F125:F127)</f>
        <v>45</v>
      </c>
      <c r="G128" s="33">
        <f>SUM(G125:G127)</f>
        <v>29</v>
      </c>
      <c r="H128" s="33">
        <f>SUM(H125:H127)</f>
        <v>1</v>
      </c>
    </row>
    <row r="129" spans="1:8" s="13" customFormat="1" ht="12.75">
      <c r="A129" s="47">
        <v>24</v>
      </c>
      <c r="B129" s="86">
        <v>43224</v>
      </c>
      <c r="C129" s="87" t="s">
        <v>60</v>
      </c>
      <c r="D129" s="19" t="s">
        <v>61</v>
      </c>
      <c r="E129" s="24">
        <v>16</v>
      </c>
      <c r="F129" s="24">
        <v>16</v>
      </c>
      <c r="G129" s="24">
        <v>1</v>
      </c>
      <c r="H129" s="24"/>
    </row>
    <row r="130" spans="1:8" s="13" customFormat="1" ht="12.75">
      <c r="A130" s="47"/>
      <c r="B130" s="86"/>
      <c r="C130" s="87"/>
      <c r="D130" s="19" t="s">
        <v>27</v>
      </c>
      <c r="E130" s="24">
        <v>3</v>
      </c>
      <c r="F130" s="24">
        <v>3</v>
      </c>
      <c r="G130" s="24">
        <v>2</v>
      </c>
      <c r="H130" s="24"/>
    </row>
    <row r="131" spans="1:8" s="13" customFormat="1" ht="17.25" customHeight="1">
      <c r="A131" s="17"/>
      <c r="B131" s="6"/>
      <c r="C131" s="7"/>
      <c r="D131" s="32"/>
      <c r="E131" s="33">
        <f>SUM(E129:E130)</f>
        <v>19</v>
      </c>
      <c r="F131" s="33">
        <f>SUM(F129:F130)</f>
        <v>19</v>
      </c>
      <c r="G131" s="33">
        <f>SUM(G129:G130)</f>
        <v>3</v>
      </c>
      <c r="H131" s="33">
        <f>SUM(H129:H130)</f>
        <v>0</v>
      </c>
    </row>
    <row r="132" spans="1:8" s="13" customFormat="1" ht="12.75">
      <c r="A132" s="47">
        <v>25</v>
      </c>
      <c r="B132" s="81" t="s">
        <v>62</v>
      </c>
      <c r="C132" s="82" t="s">
        <v>63</v>
      </c>
      <c r="D132" s="3" t="s">
        <v>8</v>
      </c>
      <c r="E132" s="23">
        <v>23</v>
      </c>
      <c r="F132" s="23">
        <v>23</v>
      </c>
      <c r="G132" s="23"/>
      <c r="H132" s="23"/>
    </row>
    <row r="133" spans="1:8" s="13" customFormat="1" ht="12.75">
      <c r="A133" s="47"/>
      <c r="B133" s="81"/>
      <c r="C133" s="82"/>
      <c r="D133" s="3" t="s">
        <v>37</v>
      </c>
      <c r="E133" s="23">
        <v>20</v>
      </c>
      <c r="F133" s="23">
        <v>20</v>
      </c>
      <c r="G133" s="23">
        <v>8</v>
      </c>
      <c r="H133" s="23"/>
    </row>
    <row r="134" spans="1:8" s="13" customFormat="1" ht="12.75">
      <c r="A134" s="47"/>
      <c r="B134" s="81"/>
      <c r="C134" s="82"/>
      <c r="D134" s="19" t="s">
        <v>28</v>
      </c>
      <c r="E134" s="23">
        <v>19</v>
      </c>
      <c r="F134" s="23">
        <v>17</v>
      </c>
      <c r="G134" s="23">
        <v>6</v>
      </c>
      <c r="H134" s="23"/>
    </row>
    <row r="135" spans="1:8" s="13" customFormat="1" ht="12.75">
      <c r="A135" s="17"/>
      <c r="B135" s="16"/>
      <c r="C135" s="16"/>
      <c r="D135" s="17"/>
      <c r="E135" s="18">
        <f>SUM(E132:E134)</f>
        <v>62</v>
      </c>
      <c r="F135" s="18">
        <f>SUM(F132:F134)</f>
        <v>60</v>
      </c>
      <c r="G135" s="18">
        <f>SUM(G132:G134)</f>
        <v>14</v>
      </c>
      <c r="H135" s="18">
        <f>SUM(H132:H134)</f>
        <v>0</v>
      </c>
    </row>
    <row r="136" spans="1:8" s="13" customFormat="1" ht="12.75">
      <c r="A136" s="47">
        <v>26</v>
      </c>
      <c r="B136" s="86">
        <v>43243</v>
      </c>
      <c r="C136" s="87" t="s">
        <v>67</v>
      </c>
      <c r="D136" s="3" t="s">
        <v>8</v>
      </c>
      <c r="E136" s="24">
        <v>20</v>
      </c>
      <c r="F136" s="24">
        <v>20</v>
      </c>
      <c r="G136" s="24">
        <v>10</v>
      </c>
      <c r="H136" s="24"/>
    </row>
    <row r="137" spans="1:8" s="13" customFormat="1" ht="12.75">
      <c r="A137" s="47"/>
      <c r="B137" s="86"/>
      <c r="C137" s="87"/>
      <c r="D137" s="19" t="s">
        <v>33</v>
      </c>
      <c r="E137" s="24">
        <v>19</v>
      </c>
      <c r="F137" s="24">
        <v>19</v>
      </c>
      <c r="G137" s="24">
        <v>8</v>
      </c>
      <c r="H137" s="24"/>
    </row>
    <row r="138" spans="1:8" s="13" customFormat="1" ht="12.75">
      <c r="A138" s="47"/>
      <c r="B138" s="86"/>
      <c r="C138" s="87"/>
      <c r="D138" s="3" t="s">
        <v>37</v>
      </c>
      <c r="E138" s="24">
        <v>19</v>
      </c>
      <c r="F138" s="24">
        <v>19</v>
      </c>
      <c r="G138" s="24">
        <v>2</v>
      </c>
      <c r="H138" s="24"/>
    </row>
    <row r="139" spans="1:8" s="13" customFormat="1" ht="12.75">
      <c r="A139" s="47"/>
      <c r="B139" s="86"/>
      <c r="C139" s="87"/>
      <c r="D139" s="19" t="s">
        <v>28</v>
      </c>
      <c r="E139" s="24">
        <v>11</v>
      </c>
      <c r="F139" s="24">
        <v>8</v>
      </c>
      <c r="G139" s="24">
        <v>11</v>
      </c>
      <c r="H139" s="24"/>
    </row>
    <row r="140" spans="1:8" s="13" customFormat="1" ht="15" customHeight="1">
      <c r="A140" s="17"/>
      <c r="B140" s="6"/>
      <c r="C140" s="7"/>
      <c r="D140" s="32"/>
      <c r="E140" s="33">
        <f>SUM(E136:E139)</f>
        <v>69</v>
      </c>
      <c r="F140" s="33">
        <f>SUM(F136:F139)</f>
        <v>66</v>
      </c>
      <c r="G140" s="33">
        <f>SUM(G136:G139)</f>
        <v>31</v>
      </c>
      <c r="H140" s="33">
        <f>SUM(H136:H139)</f>
        <v>0</v>
      </c>
    </row>
    <row r="141" spans="1:8" s="13" customFormat="1" ht="12.75">
      <c r="A141" s="47">
        <v>27</v>
      </c>
      <c r="B141" s="81">
        <v>43250</v>
      </c>
      <c r="C141" s="82" t="s">
        <v>64</v>
      </c>
      <c r="D141" s="3" t="s">
        <v>8</v>
      </c>
      <c r="E141" s="23">
        <v>17</v>
      </c>
      <c r="F141" s="23">
        <v>17</v>
      </c>
      <c r="G141" s="23">
        <v>4</v>
      </c>
      <c r="H141" s="23"/>
    </row>
    <row r="142" spans="1:8" s="13" customFormat="1" ht="12.75">
      <c r="A142" s="47"/>
      <c r="B142" s="81"/>
      <c r="C142" s="82"/>
      <c r="D142" s="22" t="s">
        <v>27</v>
      </c>
      <c r="E142" s="23">
        <v>20</v>
      </c>
      <c r="F142" s="23">
        <v>20</v>
      </c>
      <c r="G142" s="23">
        <v>2</v>
      </c>
      <c r="H142" s="23"/>
    </row>
    <row r="143" spans="1:8" s="13" customFormat="1" ht="12.75">
      <c r="A143" s="47"/>
      <c r="B143" s="81"/>
      <c r="C143" s="82"/>
      <c r="D143" s="19" t="s">
        <v>28</v>
      </c>
      <c r="E143" s="23">
        <v>16</v>
      </c>
      <c r="F143" s="23">
        <v>16</v>
      </c>
      <c r="G143" s="23">
        <v>13</v>
      </c>
      <c r="H143" s="23">
        <v>1</v>
      </c>
    </row>
    <row r="144" spans="1:8" s="13" customFormat="1" ht="12.75">
      <c r="A144" s="17"/>
      <c r="B144" s="16"/>
      <c r="C144" s="16"/>
      <c r="D144" s="17"/>
      <c r="E144" s="18">
        <f>SUM(E141:E143)</f>
        <v>53</v>
      </c>
      <c r="F144" s="18">
        <f>SUM(F141:F143)</f>
        <v>53</v>
      </c>
      <c r="G144" s="18">
        <f>SUM(G141:G143)</f>
        <v>19</v>
      </c>
      <c r="H144" s="18">
        <f>SUM(H141:H143)</f>
        <v>1</v>
      </c>
    </row>
    <row r="145" spans="1:8" s="45" customFormat="1" ht="12.75" customHeight="1" hidden="1">
      <c r="A145" s="55"/>
      <c r="B145" s="81"/>
      <c r="C145" s="82"/>
      <c r="D145" s="59"/>
      <c r="E145" s="58"/>
      <c r="F145" s="58"/>
      <c r="G145" s="58"/>
      <c r="H145" s="58"/>
    </row>
    <row r="146" spans="1:8" s="45" customFormat="1" ht="12.75" customHeight="1" hidden="1">
      <c r="A146" s="55"/>
      <c r="B146" s="81"/>
      <c r="C146" s="82"/>
      <c r="D146" s="59"/>
      <c r="E146" s="58"/>
      <c r="F146" s="58"/>
      <c r="G146" s="58"/>
      <c r="H146" s="58"/>
    </row>
    <row r="147" spans="1:8" s="13" customFormat="1" ht="12.75" customHeight="1" hidden="1">
      <c r="A147" s="47"/>
      <c r="B147" s="81"/>
      <c r="C147" s="82"/>
      <c r="D147" s="19"/>
      <c r="E147" s="23"/>
      <c r="F147" s="23"/>
      <c r="G147" s="23"/>
      <c r="H147" s="23"/>
    </row>
    <row r="148" spans="1:8" s="13" customFormat="1" ht="12.75" hidden="1">
      <c r="A148" s="17"/>
      <c r="B148" s="16"/>
      <c r="C148" s="16"/>
      <c r="D148" s="17"/>
      <c r="E148" s="18">
        <f>SUM(E145:E147)</f>
        <v>0</v>
      </c>
      <c r="F148" s="18">
        <f>SUM(F147:F147)</f>
        <v>0</v>
      </c>
      <c r="G148" s="18">
        <f>SUM(G147:G147)</f>
        <v>0</v>
      </c>
      <c r="H148" s="18">
        <f>SUM(H147:H147)</f>
        <v>0</v>
      </c>
    </row>
    <row r="149" spans="1:8" s="13" customFormat="1" ht="15">
      <c r="A149" s="53"/>
      <c r="B149" s="91" t="s">
        <v>179</v>
      </c>
      <c r="C149" s="91"/>
      <c r="D149" s="91"/>
      <c r="E149" s="10">
        <f>SUM(E148,E144,E140,E135,E131,E128)</f>
        <v>265</v>
      </c>
      <c r="F149" s="10">
        <f>SUM(F148,F144,F140,F135,F131,F128)</f>
        <v>243</v>
      </c>
      <c r="G149" s="10">
        <f>SUM(G148,G144,G140,G135,G131,G128)</f>
        <v>96</v>
      </c>
      <c r="H149" s="10">
        <f>SUM(H148,H144,H140,H135,H131,H128)</f>
        <v>2</v>
      </c>
    </row>
    <row r="150" spans="1:8" ht="23.25">
      <c r="A150" s="97" t="s">
        <v>21</v>
      </c>
      <c r="B150" s="97"/>
      <c r="C150" s="97"/>
      <c r="D150" s="97"/>
      <c r="E150" s="97"/>
      <c r="F150" s="97"/>
      <c r="G150" s="97"/>
      <c r="H150" s="97"/>
    </row>
    <row r="151" spans="1:8" s="13" customFormat="1" ht="12.75">
      <c r="A151" s="47">
        <v>28</v>
      </c>
      <c r="B151" s="86" t="s">
        <v>65</v>
      </c>
      <c r="C151" s="87" t="s">
        <v>66</v>
      </c>
      <c r="D151" s="19" t="s">
        <v>33</v>
      </c>
      <c r="E151" s="20">
        <v>22</v>
      </c>
      <c r="F151" s="21">
        <v>22</v>
      </c>
      <c r="G151" s="21">
        <v>8</v>
      </c>
      <c r="H151" s="21"/>
    </row>
    <row r="152" spans="1:8" s="13" customFormat="1" ht="12.75">
      <c r="A152" s="47"/>
      <c r="B152" s="86"/>
      <c r="C152" s="87"/>
      <c r="D152" s="3" t="s">
        <v>37</v>
      </c>
      <c r="E152" s="20">
        <v>20</v>
      </c>
      <c r="F152" s="21">
        <v>20</v>
      </c>
      <c r="G152" s="21">
        <v>18</v>
      </c>
      <c r="H152" s="21"/>
    </row>
    <row r="153" spans="1:8" s="13" customFormat="1" ht="12.75">
      <c r="A153" s="47"/>
      <c r="B153" s="86"/>
      <c r="C153" s="87"/>
      <c r="D153" s="19" t="s">
        <v>27</v>
      </c>
      <c r="E153" s="20">
        <v>20</v>
      </c>
      <c r="F153" s="21">
        <v>19</v>
      </c>
      <c r="G153" s="21"/>
      <c r="H153" s="21"/>
    </row>
    <row r="154" spans="1:8" s="13" customFormat="1" ht="12.75">
      <c r="A154" s="47"/>
      <c r="B154" s="86"/>
      <c r="C154" s="87"/>
      <c r="D154" s="19" t="s">
        <v>28</v>
      </c>
      <c r="E154" s="20">
        <v>20</v>
      </c>
      <c r="F154" s="21">
        <v>17</v>
      </c>
      <c r="G154" s="21">
        <v>11</v>
      </c>
      <c r="H154" s="21">
        <v>1</v>
      </c>
    </row>
    <row r="155" spans="1:8" s="13" customFormat="1" ht="15">
      <c r="A155" s="17"/>
      <c r="B155" s="9"/>
      <c r="C155" s="31"/>
      <c r="D155" s="32"/>
      <c r="E155" s="33">
        <f>SUM(E151:E154)</f>
        <v>82</v>
      </c>
      <c r="F155" s="33">
        <f>SUM(F151:F154)</f>
        <v>78</v>
      </c>
      <c r="G155" s="33">
        <f>SUM(G151:G154)</f>
        <v>37</v>
      </c>
      <c r="H155" s="33">
        <f>SUM(H151:H154)</f>
        <v>1</v>
      </c>
    </row>
    <row r="156" spans="1:8" s="13" customFormat="1" ht="12.75">
      <c r="A156" s="47">
        <v>29</v>
      </c>
      <c r="B156" s="86">
        <v>43264</v>
      </c>
      <c r="C156" s="87" t="s">
        <v>68</v>
      </c>
      <c r="D156" s="3" t="s">
        <v>8</v>
      </c>
      <c r="E156" s="20">
        <v>17</v>
      </c>
      <c r="F156" s="21">
        <v>17</v>
      </c>
      <c r="G156" s="21">
        <v>9</v>
      </c>
      <c r="H156" s="21"/>
    </row>
    <row r="157" spans="1:8" s="13" customFormat="1" ht="12.75">
      <c r="A157" s="47"/>
      <c r="B157" s="86"/>
      <c r="C157" s="87"/>
      <c r="D157" s="3" t="s">
        <v>37</v>
      </c>
      <c r="E157" s="20">
        <v>11</v>
      </c>
      <c r="F157" s="21">
        <v>11</v>
      </c>
      <c r="G157" s="21">
        <v>2</v>
      </c>
      <c r="H157" s="21"/>
    </row>
    <row r="158" spans="1:8" s="13" customFormat="1" ht="15" customHeight="1">
      <c r="A158" s="17"/>
      <c r="B158" s="9"/>
      <c r="C158" s="31"/>
      <c r="D158" s="32"/>
      <c r="E158" s="33">
        <f>SUM(E156:E157)</f>
        <v>28</v>
      </c>
      <c r="F158" s="33">
        <f>SUM(F156:F157)</f>
        <v>28</v>
      </c>
      <c r="G158" s="33">
        <f>SUM(G156:G157)</f>
        <v>11</v>
      </c>
      <c r="H158" s="33">
        <f>SUM(H156:H157)</f>
        <v>0</v>
      </c>
    </row>
    <row r="159" spans="1:8" s="13" customFormat="1" ht="12.75">
      <c r="A159" s="47">
        <v>30</v>
      </c>
      <c r="B159" s="86">
        <v>43271</v>
      </c>
      <c r="C159" s="87" t="s">
        <v>69</v>
      </c>
      <c r="D159" s="3" t="s">
        <v>8</v>
      </c>
      <c r="E159" s="20">
        <v>24</v>
      </c>
      <c r="F159" s="21">
        <v>24</v>
      </c>
      <c r="G159" s="21">
        <v>24</v>
      </c>
      <c r="H159" s="21"/>
    </row>
    <row r="160" spans="1:8" s="13" customFormat="1" ht="12.75">
      <c r="A160" s="47"/>
      <c r="B160" s="86"/>
      <c r="C160" s="87"/>
      <c r="D160" s="3" t="s">
        <v>37</v>
      </c>
      <c r="E160" s="21">
        <v>18</v>
      </c>
      <c r="F160" s="21">
        <v>17</v>
      </c>
      <c r="G160" s="21">
        <v>4</v>
      </c>
      <c r="H160" s="21"/>
    </row>
    <row r="161" spans="1:8" s="13" customFormat="1" ht="12.75">
      <c r="A161" s="47"/>
      <c r="B161" s="86"/>
      <c r="C161" s="87"/>
      <c r="D161" s="19" t="s">
        <v>28</v>
      </c>
      <c r="E161" s="21">
        <v>20</v>
      </c>
      <c r="F161" s="21">
        <v>18</v>
      </c>
      <c r="G161" s="21">
        <v>16</v>
      </c>
      <c r="H161" s="21">
        <v>1</v>
      </c>
    </row>
    <row r="162" spans="1:8" s="13" customFormat="1" ht="15">
      <c r="A162" s="17"/>
      <c r="B162" s="9"/>
      <c r="C162" s="31"/>
      <c r="D162" s="32"/>
      <c r="E162" s="33">
        <f>SUM(E159:E161)</f>
        <v>62</v>
      </c>
      <c r="F162" s="33">
        <f>SUM(F159:F161)</f>
        <v>59</v>
      </c>
      <c r="G162" s="33">
        <f>SUM(G159:G161)</f>
        <v>44</v>
      </c>
      <c r="H162" s="33">
        <f>SUM(H159:H161)</f>
        <v>1</v>
      </c>
    </row>
    <row r="163" spans="1:8" s="56" customFormat="1" ht="12.75">
      <c r="A163" s="55">
        <v>31</v>
      </c>
      <c r="B163" s="86">
        <v>43278</v>
      </c>
      <c r="C163" s="82" t="s">
        <v>70</v>
      </c>
      <c r="D163" s="3" t="s">
        <v>8</v>
      </c>
      <c r="E163" s="24">
        <v>22</v>
      </c>
      <c r="F163" s="24">
        <v>22</v>
      </c>
      <c r="G163" s="24">
        <v>4</v>
      </c>
      <c r="H163" s="24"/>
    </row>
    <row r="164" spans="1:8" s="13" customFormat="1" ht="12.75">
      <c r="A164" s="47"/>
      <c r="B164" s="100"/>
      <c r="C164" s="82"/>
      <c r="D164" s="19" t="s">
        <v>27</v>
      </c>
      <c r="E164" s="20">
        <v>23</v>
      </c>
      <c r="F164" s="21">
        <v>23</v>
      </c>
      <c r="G164" s="21">
        <v>3</v>
      </c>
      <c r="H164" s="21"/>
    </row>
    <row r="165" spans="1:8" s="13" customFormat="1" ht="12.75">
      <c r="A165" s="47"/>
      <c r="B165" s="100"/>
      <c r="C165" s="82"/>
      <c r="D165" s="19" t="s">
        <v>28</v>
      </c>
      <c r="E165" s="20">
        <v>20</v>
      </c>
      <c r="F165" s="21">
        <v>15</v>
      </c>
      <c r="G165" s="21">
        <v>15</v>
      </c>
      <c r="H165" s="21"/>
    </row>
    <row r="166" spans="1:8" s="13" customFormat="1" ht="15">
      <c r="A166" s="17"/>
      <c r="B166" s="9"/>
      <c r="C166" s="31"/>
      <c r="D166" s="32"/>
      <c r="E166" s="33">
        <f>SUM(E163:E165)</f>
        <v>65</v>
      </c>
      <c r="F166" s="33">
        <f>SUM(F163:F165)</f>
        <v>60</v>
      </c>
      <c r="G166" s="33">
        <f>SUM(G163:G165)</f>
        <v>22</v>
      </c>
      <c r="H166" s="33">
        <f>SUM(H163:H165)</f>
        <v>0</v>
      </c>
    </row>
    <row r="167" spans="1:8" s="13" customFormat="1" ht="12.75" customHeight="1" hidden="1">
      <c r="A167" s="47"/>
      <c r="B167" s="86"/>
      <c r="C167" s="87"/>
      <c r="D167" s="19"/>
      <c r="E167" s="20"/>
      <c r="F167" s="21"/>
      <c r="G167" s="21"/>
      <c r="H167" s="21"/>
    </row>
    <row r="168" spans="1:8" s="13" customFormat="1" ht="12.75" customHeight="1" hidden="1">
      <c r="A168" s="47"/>
      <c r="B168" s="86"/>
      <c r="C168" s="87"/>
      <c r="D168" s="19"/>
      <c r="E168" s="20"/>
      <c r="F168" s="21"/>
      <c r="G168" s="21"/>
      <c r="H168" s="21"/>
    </row>
    <row r="169" spans="1:8" s="13" customFormat="1" ht="12.75" customHeight="1" hidden="1">
      <c r="A169" s="47"/>
      <c r="B169" s="86"/>
      <c r="C169" s="87"/>
      <c r="D169" s="19"/>
      <c r="E169" s="20"/>
      <c r="F169" s="21"/>
      <c r="G169" s="21"/>
      <c r="H169" s="21"/>
    </row>
    <row r="170" spans="1:8" s="13" customFormat="1" ht="15" customHeight="1" hidden="1">
      <c r="A170" s="17"/>
      <c r="B170" s="9"/>
      <c r="C170" s="31"/>
      <c r="D170" s="32"/>
      <c r="E170" s="33">
        <f>SUM(E167:E169)</f>
        <v>0</v>
      </c>
      <c r="F170" s="33">
        <f>SUM(F167:F169)</f>
        <v>0</v>
      </c>
      <c r="G170" s="33">
        <f>SUM(G167:G169)</f>
        <v>0</v>
      </c>
      <c r="H170" s="33">
        <f>SUM(H167:H169)</f>
        <v>0</v>
      </c>
    </row>
    <row r="171" spans="1:8" s="13" customFormat="1" ht="15.75" customHeight="1" hidden="1">
      <c r="A171" s="47"/>
      <c r="B171" s="86"/>
      <c r="C171" s="87"/>
      <c r="D171" s="19"/>
      <c r="E171" s="20"/>
      <c r="F171" s="21"/>
      <c r="G171" s="21"/>
      <c r="H171" s="21"/>
    </row>
    <row r="172" spans="1:8" s="13" customFormat="1" ht="17.25" customHeight="1" hidden="1">
      <c r="A172" s="47"/>
      <c r="B172" s="86"/>
      <c r="C172" s="87"/>
      <c r="D172" s="19"/>
      <c r="E172" s="20"/>
      <c r="F172" s="21"/>
      <c r="G172" s="21"/>
      <c r="H172" s="21"/>
    </row>
    <row r="173" spans="1:8" s="13" customFormat="1" ht="16.5" customHeight="1" hidden="1">
      <c r="A173" s="47"/>
      <c r="B173" s="86"/>
      <c r="C173" s="87"/>
      <c r="D173" s="19"/>
      <c r="E173" s="20"/>
      <c r="F173" s="21"/>
      <c r="G173" s="21"/>
      <c r="H173" s="21"/>
    </row>
    <row r="174" spans="1:8" s="13" customFormat="1" ht="15" customHeight="1" hidden="1">
      <c r="A174" s="47"/>
      <c r="B174" s="9"/>
      <c r="C174" s="31"/>
      <c r="D174" s="32"/>
      <c r="E174" s="33">
        <f>SUM(E171:E173)</f>
        <v>0</v>
      </c>
      <c r="F174" s="33">
        <f>SUM(F171:F173)</f>
        <v>0</v>
      </c>
      <c r="G174" s="33">
        <f>SUM(G171:G173)</f>
        <v>0</v>
      </c>
      <c r="H174" s="33">
        <f>SUM(H171:H173)</f>
        <v>0</v>
      </c>
    </row>
    <row r="175" spans="1:8" s="13" customFormat="1" ht="15" customHeight="1">
      <c r="A175" s="53"/>
      <c r="B175" s="91" t="s">
        <v>178</v>
      </c>
      <c r="C175" s="91"/>
      <c r="D175" s="91"/>
      <c r="E175" s="10">
        <f>SUM(E174,E170,E166,E162,E158,E155)</f>
        <v>237</v>
      </c>
      <c r="F175" s="10">
        <f>SUM(F174,F170,F166,F162,F158,F155)</f>
        <v>225</v>
      </c>
      <c r="G175" s="10">
        <f>SUM(G174,G170,G166,G162,G158,G155)</f>
        <v>114</v>
      </c>
      <c r="H175" s="10">
        <f>SUM(H174,H170,H166,H162,H158,H155)</f>
        <v>2</v>
      </c>
    </row>
    <row r="176" spans="1:8" ht="23.25">
      <c r="A176" s="97" t="s">
        <v>22</v>
      </c>
      <c r="B176" s="97"/>
      <c r="C176" s="97"/>
      <c r="D176" s="97"/>
      <c r="E176" s="97"/>
      <c r="F176" s="97"/>
      <c r="G176" s="97"/>
      <c r="H176" s="97"/>
    </row>
    <row r="177" spans="1:8" s="13" customFormat="1" ht="12.75">
      <c r="A177" s="47">
        <v>32</v>
      </c>
      <c r="B177" s="86">
        <v>43285</v>
      </c>
      <c r="C177" s="87" t="s">
        <v>71</v>
      </c>
      <c r="D177" s="3" t="s">
        <v>8</v>
      </c>
      <c r="E177" s="20">
        <v>25</v>
      </c>
      <c r="F177" s="21">
        <v>25</v>
      </c>
      <c r="G177" s="21">
        <v>10</v>
      </c>
      <c r="H177" s="21"/>
    </row>
    <row r="178" spans="1:8" s="13" customFormat="1" ht="12.75">
      <c r="A178" s="47"/>
      <c r="B178" s="86"/>
      <c r="C178" s="87"/>
      <c r="D178" s="3" t="s">
        <v>37</v>
      </c>
      <c r="E178" s="20">
        <v>26</v>
      </c>
      <c r="F178" s="21">
        <v>26</v>
      </c>
      <c r="G178" s="21"/>
      <c r="H178" s="21"/>
    </row>
    <row r="179" spans="1:8" s="13" customFormat="1" ht="15">
      <c r="A179" s="17"/>
      <c r="B179" s="9"/>
      <c r="C179" s="31"/>
      <c r="D179" s="32"/>
      <c r="E179" s="33">
        <f>SUM(E177:E178)</f>
        <v>51</v>
      </c>
      <c r="F179" s="33">
        <f>SUM(F177:F178)</f>
        <v>51</v>
      </c>
      <c r="G179" s="33">
        <f>SUM(G177:G178)</f>
        <v>10</v>
      </c>
      <c r="H179" s="33">
        <f>SUM(H177:H178)</f>
        <v>0</v>
      </c>
    </row>
    <row r="180" spans="1:8" s="13" customFormat="1" ht="12.75" customHeight="1">
      <c r="A180" s="47">
        <v>33</v>
      </c>
      <c r="B180" s="86" t="s">
        <v>72</v>
      </c>
      <c r="C180" s="87" t="s">
        <v>73</v>
      </c>
      <c r="D180" s="3" t="s">
        <v>8</v>
      </c>
      <c r="E180" s="20">
        <v>21</v>
      </c>
      <c r="F180" s="21">
        <v>21</v>
      </c>
      <c r="G180" s="21">
        <v>8</v>
      </c>
      <c r="H180" s="21"/>
    </row>
    <row r="181" spans="1:8" s="13" customFormat="1" ht="12.75" customHeight="1">
      <c r="A181" s="47"/>
      <c r="B181" s="86"/>
      <c r="C181" s="87"/>
      <c r="D181" s="3" t="s">
        <v>37</v>
      </c>
      <c r="E181" s="20">
        <v>22</v>
      </c>
      <c r="F181" s="21">
        <v>20</v>
      </c>
      <c r="G181" s="21">
        <v>3</v>
      </c>
      <c r="H181" s="21">
        <v>2</v>
      </c>
    </row>
    <row r="182" spans="1:8" s="13" customFormat="1" ht="15" customHeight="1">
      <c r="A182" s="17"/>
      <c r="B182" s="9"/>
      <c r="C182" s="31"/>
      <c r="D182" s="32"/>
      <c r="E182" s="33">
        <f>SUM(E180:E181)</f>
        <v>43</v>
      </c>
      <c r="F182" s="33">
        <f>SUM(F180:F181)</f>
        <v>41</v>
      </c>
      <c r="G182" s="33">
        <f>SUM(G180:G181)</f>
        <v>11</v>
      </c>
      <c r="H182" s="33">
        <f>SUM(H180:H181)</f>
        <v>2</v>
      </c>
    </row>
    <row r="183" spans="1:8" s="13" customFormat="1" ht="15" customHeight="1">
      <c r="A183" s="47">
        <v>34</v>
      </c>
      <c r="B183" s="86" t="s">
        <v>74</v>
      </c>
      <c r="C183" s="87" t="s">
        <v>75</v>
      </c>
      <c r="D183" s="3" t="s">
        <v>33</v>
      </c>
      <c r="E183" s="24">
        <v>18</v>
      </c>
      <c r="F183" s="24">
        <v>18</v>
      </c>
      <c r="G183" s="24">
        <v>6</v>
      </c>
      <c r="H183" s="12"/>
    </row>
    <row r="184" spans="1:8" s="13" customFormat="1" ht="15" customHeight="1">
      <c r="A184" s="47"/>
      <c r="B184" s="86"/>
      <c r="C184" s="87"/>
      <c r="D184" s="19" t="s">
        <v>27</v>
      </c>
      <c r="E184" s="24">
        <v>22</v>
      </c>
      <c r="F184" s="24">
        <v>22</v>
      </c>
      <c r="G184" s="24">
        <v>2</v>
      </c>
      <c r="H184" s="12"/>
    </row>
    <row r="185" spans="1:8" s="13" customFormat="1" ht="15" customHeight="1">
      <c r="A185" s="47"/>
      <c r="B185" s="86"/>
      <c r="C185" s="87"/>
      <c r="D185" s="19" t="s">
        <v>28</v>
      </c>
      <c r="E185" s="24">
        <v>16</v>
      </c>
      <c r="F185" s="24">
        <v>12</v>
      </c>
      <c r="G185" s="24">
        <v>12</v>
      </c>
      <c r="H185" s="24">
        <v>1</v>
      </c>
    </row>
    <row r="186" spans="1:8" s="13" customFormat="1" ht="12.75" customHeight="1">
      <c r="A186" s="17"/>
      <c r="B186" s="6"/>
      <c r="C186" s="7"/>
      <c r="D186" s="8"/>
      <c r="E186" s="9">
        <f>SUM(E183:E185)</f>
        <v>56</v>
      </c>
      <c r="F186" s="9">
        <f>SUM(F183:F185)</f>
        <v>52</v>
      </c>
      <c r="G186" s="9">
        <f>SUM(G183:G185)</f>
        <v>20</v>
      </c>
      <c r="H186" s="9">
        <f>SUM(H183:H185)</f>
        <v>1</v>
      </c>
    </row>
    <row r="187" spans="1:8" s="13" customFormat="1" ht="12.75" customHeight="1">
      <c r="A187" s="47">
        <v>35</v>
      </c>
      <c r="B187" s="86" t="s">
        <v>76</v>
      </c>
      <c r="C187" s="87" t="s">
        <v>77</v>
      </c>
      <c r="D187" s="3" t="s">
        <v>8</v>
      </c>
      <c r="E187" s="20">
        <v>11</v>
      </c>
      <c r="F187" s="21">
        <v>11</v>
      </c>
      <c r="G187" s="21">
        <v>6</v>
      </c>
      <c r="H187" s="21"/>
    </row>
    <row r="188" spans="1:8" s="13" customFormat="1" ht="12.75" customHeight="1">
      <c r="A188" s="47"/>
      <c r="B188" s="86"/>
      <c r="C188" s="87"/>
      <c r="D188" s="19" t="s">
        <v>33</v>
      </c>
      <c r="E188" s="20">
        <v>20</v>
      </c>
      <c r="F188" s="21">
        <v>20</v>
      </c>
      <c r="G188" s="21">
        <v>10</v>
      </c>
      <c r="H188" s="21"/>
    </row>
    <row r="189" spans="1:8" s="13" customFormat="1" ht="12.75" customHeight="1">
      <c r="A189" s="47"/>
      <c r="B189" s="86"/>
      <c r="C189" s="87"/>
      <c r="D189" s="19" t="s">
        <v>27</v>
      </c>
      <c r="E189" s="20">
        <v>26</v>
      </c>
      <c r="F189" s="21">
        <v>26</v>
      </c>
      <c r="G189" s="21">
        <v>1</v>
      </c>
      <c r="H189" s="21">
        <v>2</v>
      </c>
    </row>
    <row r="190" spans="1:8" s="13" customFormat="1" ht="12.75" customHeight="1">
      <c r="A190" s="47"/>
      <c r="B190" s="86"/>
      <c r="C190" s="87"/>
      <c r="D190" s="19" t="s">
        <v>28</v>
      </c>
      <c r="E190" s="20">
        <v>22</v>
      </c>
      <c r="F190" s="21">
        <v>21</v>
      </c>
      <c r="G190" s="21">
        <v>22</v>
      </c>
      <c r="H190" s="21">
        <v>2</v>
      </c>
    </row>
    <row r="191" spans="1:8" s="13" customFormat="1" ht="15" customHeight="1">
      <c r="A191" s="17"/>
      <c r="B191" s="9"/>
      <c r="C191" s="31"/>
      <c r="D191" s="32"/>
      <c r="E191" s="33">
        <f>SUM(E187:E190)</f>
        <v>79</v>
      </c>
      <c r="F191" s="33">
        <f>SUM(F187:F190)</f>
        <v>78</v>
      </c>
      <c r="G191" s="33">
        <f>SUM(G187:G190)</f>
        <v>39</v>
      </c>
      <c r="H191" s="33">
        <f>SUM(H187:H190)</f>
        <v>4</v>
      </c>
    </row>
    <row r="192" spans="1:8" s="13" customFormat="1" ht="12.75">
      <c r="A192" s="47">
        <v>36</v>
      </c>
      <c r="B192" s="86" t="s">
        <v>78</v>
      </c>
      <c r="C192" s="87" t="s">
        <v>79</v>
      </c>
      <c r="D192" s="19" t="s">
        <v>38</v>
      </c>
      <c r="E192" s="24">
        <v>26</v>
      </c>
      <c r="F192" s="24">
        <v>26</v>
      </c>
      <c r="G192" s="24">
        <v>18</v>
      </c>
      <c r="H192" s="24">
        <v>7</v>
      </c>
    </row>
    <row r="193" spans="1:8" s="13" customFormat="1" ht="12.75">
      <c r="A193" s="47"/>
      <c r="B193" s="86"/>
      <c r="C193" s="87"/>
      <c r="D193" s="19" t="s">
        <v>39</v>
      </c>
      <c r="E193" s="24">
        <v>27</v>
      </c>
      <c r="F193" s="24">
        <v>27</v>
      </c>
      <c r="G193" s="24"/>
      <c r="H193" s="24">
        <v>3</v>
      </c>
    </row>
    <row r="194" spans="1:8" s="13" customFormat="1" ht="12.75">
      <c r="A194" s="47"/>
      <c r="B194" s="86"/>
      <c r="C194" s="87"/>
      <c r="D194" s="19" t="s">
        <v>8</v>
      </c>
      <c r="E194" s="24">
        <v>32</v>
      </c>
      <c r="F194" s="24">
        <v>32</v>
      </c>
      <c r="G194" s="24">
        <v>9</v>
      </c>
      <c r="H194" s="24">
        <v>1</v>
      </c>
    </row>
    <row r="195" spans="1:8" s="13" customFormat="1" ht="12.75">
      <c r="A195" s="47"/>
      <c r="B195" s="86"/>
      <c r="C195" s="87"/>
      <c r="D195" s="19" t="s">
        <v>33</v>
      </c>
      <c r="E195" s="24">
        <v>37</v>
      </c>
      <c r="F195" s="24">
        <v>37</v>
      </c>
      <c r="G195" s="24">
        <v>5</v>
      </c>
      <c r="H195" s="24">
        <v>4</v>
      </c>
    </row>
    <row r="196" spans="1:8" s="13" customFormat="1" ht="12.75">
      <c r="A196" s="47"/>
      <c r="B196" s="86"/>
      <c r="C196" s="87"/>
      <c r="D196" s="19" t="s">
        <v>36</v>
      </c>
      <c r="E196" s="24">
        <v>20</v>
      </c>
      <c r="F196" s="24">
        <v>19</v>
      </c>
      <c r="G196" s="24"/>
      <c r="H196" s="24">
        <v>6</v>
      </c>
    </row>
    <row r="197" spans="1:8" s="13" customFormat="1" ht="12.75">
      <c r="A197" s="47"/>
      <c r="B197" s="86"/>
      <c r="C197" s="87"/>
      <c r="D197" s="19" t="s">
        <v>80</v>
      </c>
      <c r="E197" s="24">
        <v>29</v>
      </c>
      <c r="F197" s="24">
        <v>28</v>
      </c>
      <c r="G197" s="24">
        <v>9</v>
      </c>
      <c r="H197" s="24">
        <v>6</v>
      </c>
    </row>
    <row r="198" spans="1:8" s="13" customFormat="1" ht="12.75">
      <c r="A198" s="47"/>
      <c r="B198" s="86"/>
      <c r="C198" s="87"/>
      <c r="D198" s="19" t="s">
        <v>37</v>
      </c>
      <c r="E198" s="24">
        <v>34</v>
      </c>
      <c r="F198" s="24">
        <v>34</v>
      </c>
      <c r="G198" s="24">
        <v>20</v>
      </c>
      <c r="H198" s="24">
        <v>1</v>
      </c>
    </row>
    <row r="199" spans="1:8" s="13" customFormat="1" ht="12.75">
      <c r="A199" s="47"/>
      <c r="B199" s="86"/>
      <c r="C199" s="87"/>
      <c r="D199" s="19" t="s">
        <v>28</v>
      </c>
      <c r="E199" s="24">
        <v>33</v>
      </c>
      <c r="F199" s="24">
        <v>30</v>
      </c>
      <c r="G199" s="24">
        <v>22</v>
      </c>
      <c r="H199" s="24">
        <v>5</v>
      </c>
    </row>
    <row r="200" spans="1:8" s="13" customFormat="1" ht="12.75">
      <c r="A200" s="47"/>
      <c r="B200" s="86"/>
      <c r="C200" s="87"/>
      <c r="D200" s="19" t="s">
        <v>81</v>
      </c>
      <c r="E200" s="24">
        <v>25</v>
      </c>
      <c r="F200" s="24">
        <v>18</v>
      </c>
      <c r="G200" s="24">
        <v>6</v>
      </c>
      <c r="H200" s="24">
        <v>1</v>
      </c>
    </row>
    <row r="201" spans="1:8" s="13" customFormat="1" ht="12.75">
      <c r="A201" s="47"/>
      <c r="B201" s="86"/>
      <c r="C201" s="87"/>
      <c r="D201" s="19" t="s">
        <v>82</v>
      </c>
      <c r="E201" s="24">
        <v>24</v>
      </c>
      <c r="F201" s="24">
        <v>24</v>
      </c>
      <c r="G201" s="24">
        <v>14</v>
      </c>
      <c r="H201" s="24">
        <v>6</v>
      </c>
    </row>
    <row r="202" spans="1:8" s="13" customFormat="1" ht="12.75">
      <c r="A202" s="47"/>
      <c r="B202" s="86"/>
      <c r="C202" s="87"/>
      <c r="D202" s="19" t="s">
        <v>83</v>
      </c>
      <c r="E202" s="24">
        <v>17</v>
      </c>
      <c r="F202" s="24">
        <v>17</v>
      </c>
      <c r="G202" s="24">
        <v>3</v>
      </c>
      <c r="H202" s="24">
        <v>3</v>
      </c>
    </row>
    <row r="203" spans="1:8" s="13" customFormat="1" ht="12.75">
      <c r="A203" s="47"/>
      <c r="B203" s="86"/>
      <c r="C203" s="87"/>
      <c r="D203" s="19" t="s">
        <v>84</v>
      </c>
      <c r="E203" s="24">
        <v>27</v>
      </c>
      <c r="F203" s="24">
        <v>27</v>
      </c>
      <c r="G203" s="24">
        <v>8</v>
      </c>
      <c r="H203" s="24">
        <v>8</v>
      </c>
    </row>
    <row r="204" spans="1:8" s="13" customFormat="1" ht="12.75">
      <c r="A204" s="47"/>
      <c r="B204" s="86"/>
      <c r="C204" s="87"/>
      <c r="D204" s="19" t="s">
        <v>27</v>
      </c>
      <c r="E204" s="24">
        <v>33</v>
      </c>
      <c r="F204" s="24">
        <v>33</v>
      </c>
      <c r="G204" s="24">
        <v>3</v>
      </c>
      <c r="H204" s="24">
        <v>3</v>
      </c>
    </row>
    <row r="205" spans="1:8" s="13" customFormat="1" ht="12.75">
      <c r="A205" s="47"/>
      <c r="B205" s="86"/>
      <c r="C205" s="87"/>
      <c r="D205" s="19" t="s">
        <v>85</v>
      </c>
      <c r="E205" s="24">
        <v>33</v>
      </c>
      <c r="F205" s="24">
        <v>31</v>
      </c>
      <c r="G205" s="24">
        <v>12</v>
      </c>
      <c r="H205" s="24">
        <v>4</v>
      </c>
    </row>
    <row r="206" spans="1:8" s="13" customFormat="1" ht="12.75">
      <c r="A206" s="47"/>
      <c r="B206" s="86"/>
      <c r="C206" s="87"/>
      <c r="D206" s="19" t="s">
        <v>86</v>
      </c>
      <c r="E206" s="24">
        <v>29</v>
      </c>
      <c r="F206" s="24">
        <v>28</v>
      </c>
      <c r="G206" s="24">
        <v>3</v>
      </c>
      <c r="H206" s="24">
        <v>7</v>
      </c>
    </row>
    <row r="207" spans="1:8" s="13" customFormat="1" ht="12.75" customHeight="1">
      <c r="A207" s="17"/>
      <c r="B207" s="6"/>
      <c r="C207" s="7"/>
      <c r="D207" s="8"/>
      <c r="E207" s="9">
        <f>SUM(E192:E206)</f>
        <v>426</v>
      </c>
      <c r="F207" s="9">
        <f>SUM(F192:F206)</f>
        <v>411</v>
      </c>
      <c r="G207" s="9">
        <f>SUM(G192:G206)</f>
        <v>132</v>
      </c>
      <c r="H207" s="9">
        <f>SUM(H192:H206)</f>
        <v>65</v>
      </c>
    </row>
    <row r="208" spans="1:8" s="13" customFormat="1" ht="12.75" customHeight="1" hidden="1">
      <c r="A208" s="47"/>
      <c r="B208" s="86"/>
      <c r="C208" s="87"/>
      <c r="D208" s="19"/>
      <c r="E208" s="20"/>
      <c r="F208" s="21"/>
      <c r="G208" s="21"/>
      <c r="H208" s="21"/>
    </row>
    <row r="209" spans="1:8" s="13" customFormat="1" ht="12.75" customHeight="1" hidden="1">
      <c r="A209" s="47"/>
      <c r="B209" s="86"/>
      <c r="C209" s="87"/>
      <c r="D209" s="19"/>
      <c r="E209" s="20"/>
      <c r="F209" s="21"/>
      <c r="G209" s="21"/>
      <c r="H209" s="21"/>
    </row>
    <row r="210" spans="1:8" s="13" customFormat="1" ht="12.75" customHeight="1" hidden="1">
      <c r="A210" s="47"/>
      <c r="B210" s="86"/>
      <c r="C210" s="87"/>
      <c r="D210" s="19"/>
      <c r="E210" s="20"/>
      <c r="F210" s="21"/>
      <c r="G210" s="21"/>
      <c r="H210" s="21"/>
    </row>
    <row r="211" spans="1:8" s="13" customFormat="1" ht="15" customHeight="1" hidden="1">
      <c r="A211" s="17"/>
      <c r="B211" s="9"/>
      <c r="C211" s="31"/>
      <c r="D211" s="32"/>
      <c r="E211" s="33">
        <f>SUM(E208:E210)</f>
        <v>0</v>
      </c>
      <c r="F211" s="33">
        <f>SUM(F208:F210)</f>
        <v>0</v>
      </c>
      <c r="G211" s="33">
        <f>SUM(G208:G210)</f>
        <v>0</v>
      </c>
      <c r="H211" s="33">
        <f>SUM(H208:H210)</f>
        <v>0</v>
      </c>
    </row>
    <row r="212" spans="1:8" s="13" customFormat="1" ht="12.75" customHeight="1" hidden="1">
      <c r="A212" s="47"/>
      <c r="B212" s="86"/>
      <c r="C212" s="87"/>
      <c r="D212" s="19"/>
      <c r="E212" s="24"/>
      <c r="F212" s="24"/>
      <c r="G212" s="24"/>
      <c r="H212" s="24"/>
    </row>
    <row r="213" spans="1:8" s="13" customFormat="1" ht="12.75" customHeight="1" hidden="1">
      <c r="A213" s="47"/>
      <c r="B213" s="86"/>
      <c r="C213" s="87"/>
      <c r="D213" s="19"/>
      <c r="E213" s="24"/>
      <c r="F213" s="24"/>
      <c r="G213" s="24"/>
      <c r="H213" s="24"/>
    </row>
    <row r="214" spans="1:8" s="13" customFormat="1" ht="12.75" customHeight="1" hidden="1">
      <c r="A214" s="17"/>
      <c r="B214" s="6"/>
      <c r="C214" s="7"/>
      <c r="D214" s="8"/>
      <c r="E214" s="9">
        <f>SUM(E212:E213)</f>
        <v>0</v>
      </c>
      <c r="F214" s="9">
        <f>SUM(F212:F213)</f>
        <v>0</v>
      </c>
      <c r="G214" s="9">
        <f>SUM(G212:G213)</f>
        <v>0</v>
      </c>
      <c r="H214" s="9">
        <f>SUM(H212:H213)</f>
        <v>0</v>
      </c>
    </row>
    <row r="215" spans="1:8" s="13" customFormat="1" ht="15">
      <c r="A215" s="53"/>
      <c r="B215" s="91" t="s">
        <v>177</v>
      </c>
      <c r="C215" s="91"/>
      <c r="D215" s="91"/>
      <c r="E215" s="10">
        <f>SUM(E214,E211,E207,E191,E186,E182,E179)</f>
        <v>655</v>
      </c>
      <c r="F215" s="10">
        <f>SUM(F214,F211,F207,F191,F186,F182,F179)</f>
        <v>633</v>
      </c>
      <c r="G215" s="10">
        <f>SUM(G214,G211,G207,G191,G186,G182,G179)</f>
        <v>212</v>
      </c>
      <c r="H215" s="10">
        <f>SUM(H214,H211,H207,H191,H186,H182,H179)</f>
        <v>72</v>
      </c>
    </row>
    <row r="216" spans="1:8" ht="23.25">
      <c r="A216" s="97" t="s">
        <v>23</v>
      </c>
      <c r="B216" s="97"/>
      <c r="C216" s="97"/>
      <c r="D216" s="97"/>
      <c r="E216" s="97"/>
      <c r="F216" s="97"/>
      <c r="G216" s="97"/>
      <c r="H216" s="97"/>
    </row>
    <row r="217" spans="1:8" ht="12.75">
      <c r="A217" s="46">
        <v>37</v>
      </c>
      <c r="B217" s="90" t="s">
        <v>87</v>
      </c>
      <c r="C217" s="84" t="s">
        <v>88</v>
      </c>
      <c r="D217" s="3" t="s">
        <v>8</v>
      </c>
      <c r="E217" s="14">
        <v>23</v>
      </c>
      <c r="F217" s="14">
        <v>23</v>
      </c>
      <c r="G217" s="14">
        <v>5</v>
      </c>
      <c r="H217" s="14"/>
    </row>
    <row r="218" spans="1:8" ht="12.75">
      <c r="A218" s="46"/>
      <c r="B218" s="90"/>
      <c r="C218" s="84"/>
      <c r="D218" s="3" t="s">
        <v>33</v>
      </c>
      <c r="E218" s="14">
        <v>25</v>
      </c>
      <c r="F218" s="14">
        <v>25</v>
      </c>
      <c r="G218" s="14">
        <v>10</v>
      </c>
      <c r="H218" s="14"/>
    </row>
    <row r="219" spans="1:8" s="13" customFormat="1" ht="15">
      <c r="A219" s="17"/>
      <c r="B219" s="6"/>
      <c r="C219" s="7"/>
      <c r="D219" s="32"/>
      <c r="E219" s="33">
        <f>SUM(E217:E218)</f>
        <v>48</v>
      </c>
      <c r="F219" s="33">
        <f>SUM(F217:F218)</f>
        <v>48</v>
      </c>
      <c r="G219" s="33">
        <f>SUM(G217:G218)</f>
        <v>15</v>
      </c>
      <c r="H219" s="33">
        <f>SUM(H217:H218)</f>
        <v>0</v>
      </c>
    </row>
    <row r="220" spans="1:8" s="13" customFormat="1" ht="12.75">
      <c r="A220" s="47">
        <v>38</v>
      </c>
      <c r="B220" s="86" t="s">
        <v>89</v>
      </c>
      <c r="C220" s="87" t="s">
        <v>94</v>
      </c>
      <c r="D220" s="3" t="s">
        <v>8</v>
      </c>
      <c r="E220" s="24">
        <v>19</v>
      </c>
      <c r="F220" s="24">
        <v>19</v>
      </c>
      <c r="G220" s="24">
        <v>19</v>
      </c>
      <c r="H220" s="24"/>
    </row>
    <row r="221" spans="1:8" s="13" customFormat="1" ht="12.75">
      <c r="A221" s="47"/>
      <c r="B221" s="86"/>
      <c r="C221" s="87"/>
      <c r="D221" s="19" t="s">
        <v>27</v>
      </c>
      <c r="E221" s="24">
        <v>21</v>
      </c>
      <c r="F221" s="24">
        <v>2</v>
      </c>
      <c r="G221" s="24">
        <v>4</v>
      </c>
      <c r="H221" s="24"/>
    </row>
    <row r="222" spans="1:8" s="13" customFormat="1" ht="15">
      <c r="A222" s="17"/>
      <c r="B222" s="6"/>
      <c r="C222" s="7"/>
      <c r="D222" s="32"/>
      <c r="E222" s="33">
        <f>SUM(E220:E221)</f>
        <v>40</v>
      </c>
      <c r="F222" s="33">
        <f>SUM(F220:F221)</f>
        <v>21</v>
      </c>
      <c r="G222" s="33">
        <f>SUM(G220:G221)</f>
        <v>23</v>
      </c>
      <c r="H222" s="33">
        <f>SUM(H220:H221)</f>
        <v>0</v>
      </c>
    </row>
    <row r="223" spans="1:8" s="13" customFormat="1" ht="12.75">
      <c r="A223" s="47">
        <v>39</v>
      </c>
      <c r="B223" s="86" t="s">
        <v>90</v>
      </c>
      <c r="C223" s="87" t="s">
        <v>91</v>
      </c>
      <c r="D223" s="3" t="s">
        <v>38</v>
      </c>
      <c r="E223" s="24">
        <v>28</v>
      </c>
      <c r="F223" s="24">
        <v>27</v>
      </c>
      <c r="G223" s="24">
        <v>20</v>
      </c>
      <c r="H223" s="24"/>
    </row>
    <row r="224" spans="1:8" s="13" customFormat="1" ht="12.75">
      <c r="A224" s="47"/>
      <c r="B224" s="86"/>
      <c r="C224" s="87"/>
      <c r="D224" s="3" t="s">
        <v>8</v>
      </c>
      <c r="E224" s="24">
        <v>36</v>
      </c>
      <c r="F224" s="24">
        <v>36</v>
      </c>
      <c r="G224" s="24">
        <v>30</v>
      </c>
      <c r="H224" s="24"/>
    </row>
    <row r="225" spans="1:8" s="13" customFormat="1" ht="12.75">
      <c r="A225" s="47"/>
      <c r="B225" s="86"/>
      <c r="C225" s="87"/>
      <c r="D225" s="3" t="s">
        <v>33</v>
      </c>
      <c r="E225" s="24">
        <v>32</v>
      </c>
      <c r="F225" s="24">
        <v>30</v>
      </c>
      <c r="G225" s="24">
        <v>12</v>
      </c>
      <c r="H225" s="24"/>
    </row>
    <row r="226" spans="1:8" s="13" customFormat="1" ht="12.75">
      <c r="A226" s="47"/>
      <c r="B226" s="86"/>
      <c r="C226" s="87"/>
      <c r="D226" s="19" t="s">
        <v>27</v>
      </c>
      <c r="E226" s="24">
        <v>43</v>
      </c>
      <c r="F226" s="24">
        <v>41</v>
      </c>
      <c r="G226" s="24">
        <v>5</v>
      </c>
      <c r="H226" s="24">
        <v>4</v>
      </c>
    </row>
    <row r="227" spans="1:8" s="13" customFormat="1" ht="12.75">
      <c r="A227" s="47"/>
      <c r="B227" s="86"/>
      <c r="C227" s="87"/>
      <c r="D227" s="19" t="s">
        <v>37</v>
      </c>
      <c r="E227" s="24">
        <v>20</v>
      </c>
      <c r="F227" s="24">
        <v>20</v>
      </c>
      <c r="G227" s="24">
        <v>10</v>
      </c>
      <c r="H227" s="24"/>
    </row>
    <row r="228" spans="1:8" s="13" customFormat="1" ht="12.75">
      <c r="A228" s="47"/>
      <c r="B228" s="86"/>
      <c r="C228" s="87"/>
      <c r="D228" s="19" t="s">
        <v>86</v>
      </c>
      <c r="E228" s="24">
        <v>13</v>
      </c>
      <c r="F228" s="24">
        <v>13</v>
      </c>
      <c r="G228" s="24">
        <v>5</v>
      </c>
      <c r="H228" s="24"/>
    </row>
    <row r="229" spans="1:8" s="13" customFormat="1" ht="12.75">
      <c r="A229" s="47"/>
      <c r="B229" s="86"/>
      <c r="C229" s="87"/>
      <c r="D229" s="19" t="s">
        <v>28</v>
      </c>
      <c r="E229" s="24">
        <v>39</v>
      </c>
      <c r="F229" s="24">
        <v>30</v>
      </c>
      <c r="G229" s="24">
        <v>39</v>
      </c>
      <c r="H229" s="24">
        <v>5</v>
      </c>
    </row>
    <row r="230" spans="1:8" s="13" customFormat="1" ht="12.75">
      <c r="A230" s="47"/>
      <c r="B230" s="86"/>
      <c r="C230" s="87"/>
      <c r="D230" s="19" t="s">
        <v>92</v>
      </c>
      <c r="E230" s="24">
        <v>53</v>
      </c>
      <c r="F230" s="24"/>
      <c r="G230" s="24"/>
      <c r="H230" s="24"/>
    </row>
    <row r="231" spans="1:8" s="13" customFormat="1" ht="12.75">
      <c r="A231" s="47"/>
      <c r="B231" s="86"/>
      <c r="C231" s="87"/>
      <c r="D231" s="19" t="s">
        <v>93</v>
      </c>
      <c r="E231" s="24">
        <v>30</v>
      </c>
      <c r="F231" s="24"/>
      <c r="G231" s="24"/>
      <c r="H231" s="24"/>
    </row>
    <row r="232" spans="1:8" s="13" customFormat="1" ht="15">
      <c r="A232" s="17"/>
      <c r="B232" s="9"/>
      <c r="C232" s="31"/>
      <c r="D232" s="32"/>
      <c r="E232" s="33">
        <f>SUM(E223:E231)</f>
        <v>294</v>
      </c>
      <c r="F232" s="33">
        <f>SUM(F223:F231)</f>
        <v>197</v>
      </c>
      <c r="G232" s="33">
        <f>SUM(G223:G231)</f>
        <v>121</v>
      </c>
      <c r="H232" s="33">
        <f>SUM(H223:H231)</f>
        <v>9</v>
      </c>
    </row>
    <row r="233" spans="1:8" s="13" customFormat="1" ht="18" customHeight="1">
      <c r="A233" s="47">
        <v>40</v>
      </c>
      <c r="B233" s="86" t="s">
        <v>95</v>
      </c>
      <c r="C233" s="88" t="s">
        <v>96</v>
      </c>
      <c r="D233" s="19" t="s">
        <v>8</v>
      </c>
      <c r="E233" s="41">
        <v>22</v>
      </c>
      <c r="F233" s="41">
        <v>22</v>
      </c>
      <c r="G233" s="41">
        <v>5</v>
      </c>
      <c r="H233" s="41"/>
    </row>
    <row r="234" spans="1:8" s="13" customFormat="1" ht="24" customHeight="1">
      <c r="A234" s="47"/>
      <c r="B234" s="86"/>
      <c r="C234" s="88"/>
      <c r="D234" s="40" t="s">
        <v>27</v>
      </c>
      <c r="E234" s="41">
        <v>26</v>
      </c>
      <c r="F234" s="41"/>
      <c r="G234" s="41">
        <v>13</v>
      </c>
      <c r="H234" s="41">
        <v>2</v>
      </c>
    </row>
    <row r="235" spans="1:8" s="13" customFormat="1" ht="15" customHeight="1">
      <c r="A235" s="17"/>
      <c r="B235" s="6"/>
      <c r="C235" s="7"/>
      <c r="D235" s="32"/>
      <c r="E235" s="33">
        <f>SUM(E233:E234)</f>
        <v>48</v>
      </c>
      <c r="F235" s="33">
        <f>SUM(F233:F234)</f>
        <v>22</v>
      </c>
      <c r="G235" s="33">
        <f>SUM(G233:G234)</f>
        <v>18</v>
      </c>
      <c r="H235" s="33">
        <f>SUM(H233:H234)</f>
        <v>2</v>
      </c>
    </row>
    <row r="236" spans="1:8" s="13" customFormat="1" ht="12.75" customHeight="1">
      <c r="A236" s="47">
        <v>41</v>
      </c>
      <c r="B236" s="86" t="s">
        <v>95</v>
      </c>
      <c r="C236" s="87" t="s">
        <v>97</v>
      </c>
      <c r="D236" s="22" t="s">
        <v>8</v>
      </c>
      <c r="E236" s="24">
        <v>10</v>
      </c>
      <c r="F236" s="24">
        <v>10</v>
      </c>
      <c r="G236" s="24">
        <v>3</v>
      </c>
      <c r="H236" s="24"/>
    </row>
    <row r="237" spans="1:8" s="13" customFormat="1" ht="12.75" customHeight="1">
      <c r="A237" s="47"/>
      <c r="B237" s="86"/>
      <c r="C237" s="87"/>
      <c r="D237" s="22" t="s">
        <v>27</v>
      </c>
      <c r="E237" s="24">
        <v>5</v>
      </c>
      <c r="F237" s="24">
        <v>5</v>
      </c>
      <c r="G237" s="24"/>
      <c r="H237" s="24"/>
    </row>
    <row r="238" spans="1:8" s="13" customFormat="1" ht="12.75" customHeight="1">
      <c r="A238" s="47"/>
      <c r="B238" s="86"/>
      <c r="C238" s="87"/>
      <c r="D238" s="22" t="s">
        <v>33</v>
      </c>
      <c r="E238" s="24">
        <v>13</v>
      </c>
      <c r="F238" s="24">
        <v>13</v>
      </c>
      <c r="G238" s="24">
        <v>5</v>
      </c>
      <c r="H238" s="24">
        <v>1</v>
      </c>
    </row>
    <row r="239" spans="1:8" s="13" customFormat="1" ht="12.75" customHeight="1">
      <c r="A239" s="47"/>
      <c r="B239" s="86"/>
      <c r="C239" s="87"/>
      <c r="D239" s="22" t="s">
        <v>28</v>
      </c>
      <c r="E239" s="24">
        <v>2</v>
      </c>
      <c r="F239" s="24">
        <v>2</v>
      </c>
      <c r="G239" s="24"/>
      <c r="H239" s="24">
        <v>1</v>
      </c>
    </row>
    <row r="240" spans="1:8" s="13" customFormat="1" ht="12.75" customHeight="1">
      <c r="A240" s="47"/>
      <c r="B240" s="86"/>
      <c r="C240" s="87"/>
      <c r="D240" s="22" t="s">
        <v>98</v>
      </c>
      <c r="E240" s="24">
        <v>4</v>
      </c>
      <c r="F240" s="24">
        <v>4</v>
      </c>
      <c r="G240" s="24"/>
      <c r="H240" s="24"/>
    </row>
    <row r="241" spans="1:8" s="13" customFormat="1" ht="12.75" customHeight="1">
      <c r="A241" s="47"/>
      <c r="B241" s="86"/>
      <c r="C241" s="87"/>
      <c r="D241" s="22" t="s">
        <v>99</v>
      </c>
      <c r="E241" s="24">
        <v>8</v>
      </c>
      <c r="F241" s="24">
        <v>3</v>
      </c>
      <c r="G241" s="24">
        <v>1</v>
      </c>
      <c r="H241" s="24">
        <v>1</v>
      </c>
    </row>
    <row r="242" spans="1:8" s="13" customFormat="1" ht="12.75" customHeight="1">
      <c r="A242" s="17"/>
      <c r="B242" s="6"/>
      <c r="C242" s="7"/>
      <c r="D242" s="8"/>
      <c r="E242" s="9">
        <f>SUM(E236:E241)</f>
        <v>42</v>
      </c>
      <c r="F242" s="9">
        <f>SUM(F236:F241)</f>
        <v>37</v>
      </c>
      <c r="G242" s="9">
        <f>SUM(G236:G241)</f>
        <v>9</v>
      </c>
      <c r="H242" s="9">
        <f>SUM(H236:H241)</f>
        <v>3</v>
      </c>
    </row>
    <row r="243" spans="1:8" s="13" customFormat="1" ht="12.75" customHeight="1">
      <c r="A243" s="47">
        <v>42</v>
      </c>
      <c r="B243" s="86" t="s">
        <v>100</v>
      </c>
      <c r="C243" s="87" t="s">
        <v>101</v>
      </c>
      <c r="D243" s="3" t="s">
        <v>8</v>
      </c>
      <c r="E243" s="20">
        <v>28</v>
      </c>
      <c r="F243" s="21">
        <v>28</v>
      </c>
      <c r="G243" s="21">
        <v>2</v>
      </c>
      <c r="H243" s="21"/>
    </row>
    <row r="244" spans="1:8" s="13" customFormat="1" ht="12.75" customHeight="1">
      <c r="A244" s="47"/>
      <c r="B244" s="86"/>
      <c r="C244" s="87"/>
      <c r="D244" s="19" t="s">
        <v>33</v>
      </c>
      <c r="E244" s="20">
        <v>31</v>
      </c>
      <c r="F244" s="21"/>
      <c r="G244" s="21">
        <v>6</v>
      </c>
      <c r="H244" s="21">
        <v>2</v>
      </c>
    </row>
    <row r="245" spans="1:8" s="13" customFormat="1" ht="12.75" customHeight="1">
      <c r="A245" s="47"/>
      <c r="B245" s="86"/>
      <c r="C245" s="87"/>
      <c r="D245" s="19" t="s">
        <v>27</v>
      </c>
      <c r="E245" s="20">
        <v>27</v>
      </c>
      <c r="F245" s="21"/>
      <c r="G245" s="21">
        <v>2</v>
      </c>
      <c r="H245" s="21">
        <v>2</v>
      </c>
    </row>
    <row r="246" spans="1:8" s="13" customFormat="1" ht="12.75" customHeight="1">
      <c r="A246" s="47"/>
      <c r="B246" s="86"/>
      <c r="C246" s="87"/>
      <c r="D246" s="19" t="s">
        <v>93</v>
      </c>
      <c r="E246" s="20">
        <v>19</v>
      </c>
      <c r="F246" s="21"/>
      <c r="G246" s="21"/>
      <c r="H246" s="21"/>
    </row>
    <row r="247" spans="1:8" s="13" customFormat="1" ht="12.75" customHeight="1">
      <c r="A247" s="17"/>
      <c r="B247" s="9"/>
      <c r="C247" s="31"/>
      <c r="D247" s="32"/>
      <c r="E247" s="33">
        <f>SUM(E243:E246)</f>
        <v>105</v>
      </c>
      <c r="F247" s="33">
        <f>SUM(F243:F246)</f>
        <v>28</v>
      </c>
      <c r="G247" s="33">
        <f>SUM(G243:G246)</f>
        <v>10</v>
      </c>
      <c r="H247" s="33">
        <f>SUM(H243:H246)</f>
        <v>4</v>
      </c>
    </row>
    <row r="248" spans="1:8" s="13" customFormat="1" ht="12.75" customHeight="1">
      <c r="A248" s="47">
        <v>43</v>
      </c>
      <c r="B248" s="86" t="s">
        <v>102</v>
      </c>
      <c r="C248" s="87" t="s">
        <v>103</v>
      </c>
      <c r="D248" s="3" t="s">
        <v>38</v>
      </c>
      <c r="E248" s="24">
        <v>17</v>
      </c>
      <c r="F248" s="24">
        <v>17</v>
      </c>
      <c r="G248" s="24">
        <v>9</v>
      </c>
      <c r="H248" s="24">
        <v>4</v>
      </c>
    </row>
    <row r="249" spans="1:8" s="13" customFormat="1" ht="12.75" customHeight="1">
      <c r="A249" s="47"/>
      <c r="B249" s="86"/>
      <c r="C249" s="87"/>
      <c r="D249" s="3" t="s">
        <v>8</v>
      </c>
      <c r="E249" s="24">
        <v>28</v>
      </c>
      <c r="F249" s="24">
        <v>19</v>
      </c>
      <c r="G249" s="24">
        <v>7</v>
      </c>
      <c r="H249" s="24">
        <v>2</v>
      </c>
    </row>
    <row r="250" spans="1:8" s="13" customFormat="1" ht="12.75" customHeight="1">
      <c r="A250" s="47"/>
      <c r="B250" s="86"/>
      <c r="C250" s="87"/>
      <c r="D250" s="3" t="s">
        <v>33</v>
      </c>
      <c r="E250" s="24">
        <v>28</v>
      </c>
      <c r="F250" s="24">
        <v>28</v>
      </c>
      <c r="G250" s="24"/>
      <c r="H250" s="24"/>
    </row>
    <row r="251" spans="1:8" s="13" customFormat="1" ht="12.75" customHeight="1">
      <c r="A251" s="47"/>
      <c r="B251" s="86"/>
      <c r="C251" s="87"/>
      <c r="D251" s="19" t="s">
        <v>27</v>
      </c>
      <c r="E251" s="24">
        <v>27</v>
      </c>
      <c r="F251" s="24">
        <v>27</v>
      </c>
      <c r="G251" s="24"/>
      <c r="H251" s="24"/>
    </row>
    <row r="252" spans="1:8" s="13" customFormat="1" ht="12.75" customHeight="1">
      <c r="A252" s="47"/>
      <c r="B252" s="86"/>
      <c r="C252" s="87"/>
      <c r="D252" s="19" t="s">
        <v>37</v>
      </c>
      <c r="E252" s="24">
        <v>29</v>
      </c>
      <c r="F252" s="24">
        <v>29</v>
      </c>
      <c r="G252" s="24">
        <v>18</v>
      </c>
      <c r="H252" s="24"/>
    </row>
    <row r="253" spans="1:8" s="13" customFormat="1" ht="12.75" customHeight="1">
      <c r="A253" s="47"/>
      <c r="B253" s="86"/>
      <c r="C253" s="87"/>
      <c r="D253" s="19" t="s">
        <v>86</v>
      </c>
      <c r="E253" s="24">
        <v>10</v>
      </c>
      <c r="F253" s="24">
        <v>10</v>
      </c>
      <c r="G253" s="24">
        <v>7</v>
      </c>
      <c r="H253" s="24"/>
    </row>
    <row r="254" spans="1:8" s="13" customFormat="1" ht="12.75" customHeight="1">
      <c r="A254" s="47"/>
      <c r="B254" s="86"/>
      <c r="C254" s="87"/>
      <c r="D254" s="19" t="s">
        <v>28</v>
      </c>
      <c r="E254" s="24">
        <v>12</v>
      </c>
      <c r="F254" s="24">
        <v>12</v>
      </c>
      <c r="G254" s="24">
        <v>7</v>
      </c>
      <c r="H254" s="24">
        <v>2</v>
      </c>
    </row>
    <row r="255" spans="1:8" s="13" customFormat="1" ht="12.75" customHeight="1">
      <c r="A255" s="47"/>
      <c r="B255" s="86"/>
      <c r="C255" s="87"/>
      <c r="D255" s="19" t="s">
        <v>92</v>
      </c>
      <c r="E255" s="24">
        <v>9</v>
      </c>
      <c r="F255" s="24"/>
      <c r="G255" s="24"/>
      <c r="H255" s="24"/>
    </row>
    <row r="256" spans="1:8" s="13" customFormat="1" ht="12.75" customHeight="1">
      <c r="A256" s="47"/>
      <c r="B256" s="86"/>
      <c r="C256" s="87"/>
      <c r="D256" s="19" t="s">
        <v>93</v>
      </c>
      <c r="E256" s="24">
        <v>20</v>
      </c>
      <c r="F256" s="24"/>
      <c r="G256" s="24"/>
      <c r="H256" s="24"/>
    </row>
    <row r="257" spans="1:8" s="13" customFormat="1" ht="12.75" customHeight="1">
      <c r="A257" s="17"/>
      <c r="B257" s="6"/>
      <c r="C257" s="7"/>
      <c r="D257" s="32"/>
      <c r="E257" s="33">
        <f>SUM(E248:E256)</f>
        <v>180</v>
      </c>
      <c r="F257" s="33">
        <f>SUM(F248:F256)</f>
        <v>142</v>
      </c>
      <c r="G257" s="33">
        <f>SUM(G248:G256)</f>
        <v>48</v>
      </c>
      <c r="H257" s="33">
        <f>SUM(H248:H256)</f>
        <v>8</v>
      </c>
    </row>
    <row r="258" spans="1:8" s="13" customFormat="1" ht="12.75" customHeight="1">
      <c r="A258" s="47">
        <v>44</v>
      </c>
      <c r="B258" s="86" t="s">
        <v>104</v>
      </c>
      <c r="C258" s="87" t="s">
        <v>105</v>
      </c>
      <c r="D258" s="19" t="s">
        <v>27</v>
      </c>
      <c r="E258" s="24">
        <v>26</v>
      </c>
      <c r="F258" s="24">
        <v>26</v>
      </c>
      <c r="G258" s="24"/>
      <c r="H258" s="24"/>
    </row>
    <row r="259" spans="1:8" s="13" customFormat="1" ht="12.75" customHeight="1">
      <c r="A259" s="47"/>
      <c r="B259" s="86"/>
      <c r="C259" s="87"/>
      <c r="D259" s="19" t="s">
        <v>8</v>
      </c>
      <c r="E259" s="24">
        <v>17</v>
      </c>
      <c r="F259" s="24">
        <v>17</v>
      </c>
      <c r="G259" s="24">
        <v>17</v>
      </c>
      <c r="H259" s="24">
        <v>1</v>
      </c>
    </row>
    <row r="260" spans="1:8" s="13" customFormat="1" ht="12.75" customHeight="1">
      <c r="A260" s="47"/>
      <c r="B260" s="86"/>
      <c r="C260" s="87"/>
      <c r="D260" s="19" t="s">
        <v>106</v>
      </c>
      <c r="E260" s="24">
        <v>26</v>
      </c>
      <c r="F260" s="24">
        <v>26</v>
      </c>
      <c r="G260" s="24">
        <v>9</v>
      </c>
      <c r="H260" s="24"/>
    </row>
    <row r="261" spans="1:8" s="13" customFormat="1" ht="12.75" customHeight="1">
      <c r="A261" s="47"/>
      <c r="B261" s="86"/>
      <c r="C261" s="87"/>
      <c r="D261" s="19" t="s">
        <v>28</v>
      </c>
      <c r="E261" s="24">
        <v>24</v>
      </c>
      <c r="F261" s="24">
        <v>24</v>
      </c>
      <c r="G261" s="24">
        <v>21</v>
      </c>
      <c r="H261" s="24">
        <v>3</v>
      </c>
    </row>
    <row r="262" spans="1:8" s="13" customFormat="1" ht="12.75" customHeight="1">
      <c r="A262" s="47"/>
      <c r="B262" s="86"/>
      <c r="C262" s="87"/>
      <c r="D262" s="19" t="s">
        <v>92</v>
      </c>
      <c r="E262" s="24">
        <v>22</v>
      </c>
      <c r="F262" s="24"/>
      <c r="G262" s="24"/>
      <c r="H262" s="24"/>
    </row>
    <row r="263" spans="1:8" s="13" customFormat="1" ht="12.75" customHeight="1">
      <c r="A263" s="17"/>
      <c r="B263" s="6"/>
      <c r="C263" s="7"/>
      <c r="D263" s="32"/>
      <c r="E263" s="33">
        <f>SUM(E258:E262)</f>
        <v>115</v>
      </c>
      <c r="F263" s="33">
        <f>SUM(F258:F262)</f>
        <v>93</v>
      </c>
      <c r="G263" s="33">
        <f>SUM(G258:G262)</f>
        <v>47</v>
      </c>
      <c r="H263" s="33">
        <f>SUM(H258:H262)</f>
        <v>4</v>
      </c>
    </row>
    <row r="264" spans="1:8" s="13" customFormat="1" ht="12.75" customHeight="1">
      <c r="A264" s="47">
        <v>45</v>
      </c>
      <c r="B264" s="86" t="s">
        <v>107</v>
      </c>
      <c r="C264" s="87" t="s">
        <v>97</v>
      </c>
      <c r="D264" s="3" t="s">
        <v>38</v>
      </c>
      <c r="E264" s="24">
        <v>14</v>
      </c>
      <c r="F264" s="24">
        <v>14</v>
      </c>
      <c r="G264" s="24">
        <v>6</v>
      </c>
      <c r="H264" s="24"/>
    </row>
    <row r="265" spans="1:8" s="13" customFormat="1" ht="12.75" customHeight="1">
      <c r="A265" s="47"/>
      <c r="B265" s="86"/>
      <c r="C265" s="87"/>
      <c r="D265" s="3" t="s">
        <v>8</v>
      </c>
      <c r="E265" s="24">
        <v>22</v>
      </c>
      <c r="F265" s="24">
        <v>20</v>
      </c>
      <c r="G265" s="24">
        <v>5</v>
      </c>
      <c r="H265" s="24"/>
    </row>
    <row r="266" spans="1:8" s="13" customFormat="1" ht="12.75" customHeight="1">
      <c r="A266" s="47"/>
      <c r="B266" s="86"/>
      <c r="C266" s="87"/>
      <c r="D266" s="3" t="s">
        <v>33</v>
      </c>
      <c r="E266" s="24">
        <v>21</v>
      </c>
      <c r="F266" s="24">
        <v>20</v>
      </c>
      <c r="G266" s="24">
        <v>3</v>
      </c>
      <c r="H266" s="24">
        <v>2</v>
      </c>
    </row>
    <row r="267" spans="1:8" s="13" customFormat="1" ht="12.75" customHeight="1">
      <c r="A267" s="47"/>
      <c r="B267" s="86"/>
      <c r="C267" s="87"/>
      <c r="D267" s="19" t="s">
        <v>27</v>
      </c>
      <c r="E267" s="24">
        <v>31</v>
      </c>
      <c r="F267" s="24">
        <v>31</v>
      </c>
      <c r="G267" s="24">
        <v>2</v>
      </c>
      <c r="H267" s="24">
        <v>1</v>
      </c>
    </row>
    <row r="268" spans="1:8" s="13" customFormat="1" ht="12.75" customHeight="1">
      <c r="A268" s="47"/>
      <c r="B268" s="86"/>
      <c r="C268" s="87"/>
      <c r="D268" s="19" t="s">
        <v>37</v>
      </c>
      <c r="E268" s="24">
        <v>18</v>
      </c>
      <c r="F268" s="24">
        <v>18</v>
      </c>
      <c r="G268" s="24">
        <v>10</v>
      </c>
      <c r="H268" s="24"/>
    </row>
    <row r="269" spans="1:8" s="13" customFormat="1" ht="12.75" customHeight="1">
      <c r="A269" s="47"/>
      <c r="B269" s="86"/>
      <c r="C269" s="87"/>
      <c r="D269" s="19" t="s">
        <v>86</v>
      </c>
      <c r="E269" s="24">
        <v>11</v>
      </c>
      <c r="F269" s="24">
        <v>6</v>
      </c>
      <c r="G269" s="24">
        <v>5</v>
      </c>
      <c r="H269" s="24"/>
    </row>
    <row r="270" spans="1:8" s="13" customFormat="1" ht="12.75" customHeight="1">
      <c r="A270" s="47"/>
      <c r="B270" s="86"/>
      <c r="C270" s="87"/>
      <c r="D270" s="19" t="s">
        <v>28</v>
      </c>
      <c r="E270" s="24">
        <v>17</v>
      </c>
      <c r="F270" s="24">
        <v>15</v>
      </c>
      <c r="G270" s="24">
        <v>8</v>
      </c>
      <c r="H270" s="24"/>
    </row>
    <row r="271" spans="1:8" s="13" customFormat="1" ht="12.75" customHeight="1">
      <c r="A271" s="47"/>
      <c r="B271" s="86"/>
      <c r="C271" s="87"/>
      <c r="D271" s="19" t="s">
        <v>92</v>
      </c>
      <c r="E271" s="24">
        <v>29</v>
      </c>
      <c r="F271" s="24"/>
      <c r="G271" s="24"/>
      <c r="H271" s="24"/>
    </row>
    <row r="272" spans="1:8" s="13" customFormat="1" ht="12.75" customHeight="1">
      <c r="A272" s="47"/>
      <c r="B272" s="86"/>
      <c r="C272" s="87"/>
      <c r="D272" s="19" t="s">
        <v>93</v>
      </c>
      <c r="E272" s="24">
        <v>22</v>
      </c>
      <c r="F272" s="24"/>
      <c r="G272" s="24"/>
      <c r="H272" s="24"/>
    </row>
    <row r="273" spans="1:8" s="13" customFormat="1" ht="12.75" customHeight="1">
      <c r="A273" s="17"/>
      <c r="B273" s="6"/>
      <c r="C273" s="7"/>
      <c r="D273" s="32"/>
      <c r="E273" s="33">
        <f>SUM(E264:E272)</f>
        <v>185</v>
      </c>
      <c r="F273" s="33">
        <f>SUM(F264:F272)</f>
        <v>124</v>
      </c>
      <c r="G273" s="33">
        <f>SUM(G264:G272)</f>
        <v>39</v>
      </c>
      <c r="H273" s="33">
        <f>SUM(H264:H272)</f>
        <v>3</v>
      </c>
    </row>
    <row r="274" spans="1:8" s="13" customFormat="1" ht="12.75" customHeight="1">
      <c r="A274" s="47">
        <v>46</v>
      </c>
      <c r="B274" s="86" t="s">
        <v>108</v>
      </c>
      <c r="C274" s="87" t="s">
        <v>109</v>
      </c>
      <c r="D274" s="19" t="s">
        <v>33</v>
      </c>
      <c r="E274" s="24">
        <v>22</v>
      </c>
      <c r="F274" s="24">
        <v>22</v>
      </c>
      <c r="G274" s="24"/>
      <c r="H274" s="24"/>
    </row>
    <row r="275" spans="1:8" s="13" customFormat="1" ht="12.75" customHeight="1">
      <c r="A275" s="47"/>
      <c r="B275" s="86"/>
      <c r="C275" s="87"/>
      <c r="D275" s="19" t="s">
        <v>28</v>
      </c>
      <c r="E275" s="24">
        <v>8</v>
      </c>
      <c r="F275" s="24">
        <v>8</v>
      </c>
      <c r="G275" s="24">
        <v>7</v>
      </c>
      <c r="H275" s="24"/>
    </row>
    <row r="276" spans="1:8" s="13" customFormat="1" ht="12.75" customHeight="1">
      <c r="A276" s="47"/>
      <c r="B276" s="86"/>
      <c r="C276" s="87"/>
      <c r="D276" s="19" t="s">
        <v>8</v>
      </c>
      <c r="E276" s="24">
        <v>18</v>
      </c>
      <c r="F276" s="24">
        <v>18</v>
      </c>
      <c r="G276" s="24">
        <v>5</v>
      </c>
      <c r="H276" s="24"/>
    </row>
    <row r="277" spans="1:8" s="13" customFormat="1" ht="12.75" customHeight="1">
      <c r="A277" s="47"/>
      <c r="B277" s="86"/>
      <c r="C277" s="87"/>
      <c r="D277" s="19" t="s">
        <v>37</v>
      </c>
      <c r="E277" s="24">
        <v>8</v>
      </c>
      <c r="F277" s="24">
        <v>8</v>
      </c>
      <c r="G277" s="24">
        <v>8</v>
      </c>
      <c r="H277" s="24"/>
    </row>
    <row r="278" spans="1:8" s="13" customFormat="1" ht="12.75" customHeight="1">
      <c r="A278" s="17"/>
      <c r="B278" s="6"/>
      <c r="C278" s="7"/>
      <c r="D278" s="32"/>
      <c r="E278" s="33">
        <f>SUM(E274:E277)</f>
        <v>56</v>
      </c>
      <c r="F278" s="33">
        <f>SUM(F274:F277)</f>
        <v>56</v>
      </c>
      <c r="G278" s="33">
        <f>SUM(G274:G277)</f>
        <v>20</v>
      </c>
      <c r="H278" s="33">
        <f>SUM(H274:H277)</f>
        <v>0</v>
      </c>
    </row>
    <row r="279" spans="1:8" s="13" customFormat="1" ht="12.75" customHeight="1">
      <c r="A279" s="47">
        <v>47</v>
      </c>
      <c r="B279" s="86" t="s">
        <v>111</v>
      </c>
      <c r="C279" s="87" t="s">
        <v>110</v>
      </c>
      <c r="D279" s="3" t="s">
        <v>38</v>
      </c>
      <c r="E279" s="24">
        <v>12</v>
      </c>
      <c r="F279" s="24">
        <v>12</v>
      </c>
      <c r="G279" s="24">
        <v>8</v>
      </c>
      <c r="H279" s="24">
        <v>2</v>
      </c>
    </row>
    <row r="280" spans="1:8" s="13" customFormat="1" ht="12.75" customHeight="1">
      <c r="A280" s="47"/>
      <c r="B280" s="86"/>
      <c r="C280" s="87"/>
      <c r="D280" s="3" t="s">
        <v>8</v>
      </c>
      <c r="E280" s="24">
        <v>22</v>
      </c>
      <c r="F280" s="24">
        <v>22</v>
      </c>
      <c r="G280" s="24">
        <v>3</v>
      </c>
      <c r="H280" s="24"/>
    </row>
    <row r="281" spans="1:8" s="13" customFormat="1" ht="12.75" customHeight="1">
      <c r="A281" s="47"/>
      <c r="B281" s="86"/>
      <c r="C281" s="87"/>
      <c r="D281" s="3" t="s">
        <v>33</v>
      </c>
      <c r="E281" s="24">
        <v>25</v>
      </c>
      <c r="F281" s="24">
        <v>25</v>
      </c>
      <c r="G281" s="24">
        <v>12</v>
      </c>
      <c r="H281" s="24">
        <v>1</v>
      </c>
    </row>
    <row r="282" spans="1:8" s="13" customFormat="1" ht="12.75" customHeight="1">
      <c r="A282" s="47"/>
      <c r="B282" s="86"/>
      <c r="C282" s="87"/>
      <c r="D282" s="19" t="s">
        <v>27</v>
      </c>
      <c r="E282" s="24">
        <v>31</v>
      </c>
      <c r="F282" s="24">
        <v>28</v>
      </c>
      <c r="G282" s="24">
        <v>0</v>
      </c>
      <c r="H282" s="24">
        <v>2</v>
      </c>
    </row>
    <row r="283" spans="1:8" s="13" customFormat="1" ht="12.75" customHeight="1">
      <c r="A283" s="47"/>
      <c r="B283" s="86"/>
      <c r="C283" s="87"/>
      <c r="D283" s="19" t="s">
        <v>37</v>
      </c>
      <c r="E283" s="24">
        <v>18</v>
      </c>
      <c r="F283" s="24">
        <v>18</v>
      </c>
      <c r="G283" s="24">
        <v>3</v>
      </c>
      <c r="H283" s="24">
        <v>1</v>
      </c>
    </row>
    <row r="284" spans="1:8" s="13" customFormat="1" ht="12.75" customHeight="1">
      <c r="A284" s="47"/>
      <c r="B284" s="86"/>
      <c r="C284" s="87"/>
      <c r="D284" s="19" t="s">
        <v>86</v>
      </c>
      <c r="E284" s="24">
        <v>11</v>
      </c>
      <c r="F284" s="24">
        <v>10</v>
      </c>
      <c r="G284" s="24">
        <v>11</v>
      </c>
      <c r="H284" s="24"/>
    </row>
    <row r="285" spans="1:8" s="13" customFormat="1" ht="12.75" customHeight="1">
      <c r="A285" s="47"/>
      <c r="B285" s="86"/>
      <c r="C285" s="87"/>
      <c r="D285" s="19" t="s">
        <v>28</v>
      </c>
      <c r="E285" s="24">
        <v>21</v>
      </c>
      <c r="F285" s="24">
        <v>21</v>
      </c>
      <c r="G285" s="24">
        <v>21</v>
      </c>
      <c r="H285" s="24">
        <v>2</v>
      </c>
    </row>
    <row r="286" spans="1:8" s="13" customFormat="1" ht="12.75" customHeight="1">
      <c r="A286" s="47"/>
      <c r="B286" s="86"/>
      <c r="C286" s="87"/>
      <c r="D286" s="19" t="s">
        <v>92</v>
      </c>
      <c r="E286" s="24">
        <v>25</v>
      </c>
      <c r="F286" s="24"/>
      <c r="G286" s="24"/>
      <c r="H286" s="24"/>
    </row>
    <row r="287" spans="1:8" s="13" customFormat="1" ht="12.75" customHeight="1">
      <c r="A287" s="47"/>
      <c r="B287" s="86"/>
      <c r="C287" s="87"/>
      <c r="D287" s="19" t="s">
        <v>93</v>
      </c>
      <c r="E287" s="24">
        <v>18</v>
      </c>
      <c r="F287" s="24"/>
      <c r="G287" s="24"/>
      <c r="H287" s="24"/>
    </row>
    <row r="288" spans="1:8" s="13" customFormat="1" ht="12.75" customHeight="1">
      <c r="A288" s="17"/>
      <c r="B288" s="6"/>
      <c r="C288" s="7"/>
      <c r="D288" s="32"/>
      <c r="E288" s="33">
        <f>SUM(E279:E287)</f>
        <v>183</v>
      </c>
      <c r="F288" s="33">
        <f>SUM(F279:F287)</f>
        <v>136</v>
      </c>
      <c r="G288" s="33">
        <f>SUM(G279:G287)</f>
        <v>58</v>
      </c>
      <c r="H288" s="33">
        <f>SUM(H279:H287)</f>
        <v>8</v>
      </c>
    </row>
    <row r="289" spans="1:8" s="13" customFormat="1" ht="12.75" customHeight="1" hidden="1">
      <c r="A289" s="47"/>
      <c r="B289" s="101"/>
      <c r="C289" s="87"/>
      <c r="D289" s="19"/>
      <c r="E289" s="24"/>
      <c r="F289" s="24"/>
      <c r="G289" s="24"/>
      <c r="H289" s="24"/>
    </row>
    <row r="290" spans="1:8" s="13" customFormat="1" ht="12.75" customHeight="1" hidden="1">
      <c r="A290" s="47"/>
      <c r="B290" s="101"/>
      <c r="C290" s="87"/>
      <c r="D290" s="19"/>
      <c r="E290" s="24"/>
      <c r="F290" s="24"/>
      <c r="G290" s="24"/>
      <c r="H290" s="24"/>
    </row>
    <row r="291" spans="1:8" s="13" customFormat="1" ht="12.75" customHeight="1" hidden="1">
      <c r="A291" s="47"/>
      <c r="B291" s="101"/>
      <c r="C291" s="87"/>
      <c r="D291" s="19"/>
      <c r="E291" s="24"/>
      <c r="F291" s="24"/>
      <c r="G291" s="24"/>
      <c r="H291" s="24"/>
    </row>
    <row r="292" spans="1:8" s="13" customFormat="1" ht="12.75" customHeight="1" hidden="1">
      <c r="A292" s="47"/>
      <c r="B292" s="101"/>
      <c r="C292" s="87"/>
      <c r="D292" s="19"/>
      <c r="E292" s="24"/>
      <c r="F292" s="24"/>
      <c r="G292" s="24"/>
      <c r="H292" s="24"/>
    </row>
    <row r="293" spans="1:8" s="13" customFormat="1" ht="12.75" customHeight="1" hidden="1">
      <c r="A293" s="47"/>
      <c r="B293" s="101"/>
      <c r="C293" s="87"/>
      <c r="D293" s="19"/>
      <c r="E293" s="24"/>
      <c r="F293" s="24"/>
      <c r="G293" s="24"/>
      <c r="H293" s="24"/>
    </row>
    <row r="294" spans="1:8" s="13" customFormat="1" ht="12.75" customHeight="1" hidden="1">
      <c r="A294" s="47"/>
      <c r="B294" s="101"/>
      <c r="C294" s="87"/>
      <c r="D294" s="19"/>
      <c r="E294" s="24"/>
      <c r="F294" s="24"/>
      <c r="G294" s="24"/>
      <c r="H294" s="24"/>
    </row>
    <row r="295" spans="1:8" s="13" customFormat="1" ht="12.75" customHeight="1" hidden="1">
      <c r="A295" s="17"/>
      <c r="B295" s="6"/>
      <c r="C295" s="7"/>
      <c r="D295" s="32"/>
      <c r="E295" s="33">
        <f>SUM(E289:E294)</f>
        <v>0</v>
      </c>
      <c r="F295" s="33">
        <f>SUM(F289:F294)</f>
        <v>0</v>
      </c>
      <c r="G295" s="33">
        <f>SUM(G289:G294)</f>
        <v>0</v>
      </c>
      <c r="H295" s="33">
        <f>SUM(H289:H294)</f>
        <v>0</v>
      </c>
    </row>
    <row r="296" spans="1:8" s="13" customFormat="1" ht="12.75" customHeight="1" hidden="1">
      <c r="A296" s="47"/>
      <c r="B296" s="86"/>
      <c r="C296" s="87"/>
      <c r="D296" s="19"/>
      <c r="E296" s="24"/>
      <c r="F296" s="24"/>
      <c r="G296" s="24"/>
      <c r="H296" s="24"/>
    </row>
    <row r="297" spans="1:8" s="13" customFormat="1" ht="12.75" customHeight="1" hidden="1">
      <c r="A297" s="47"/>
      <c r="B297" s="86"/>
      <c r="C297" s="87"/>
      <c r="D297" s="19"/>
      <c r="E297" s="24"/>
      <c r="F297" s="24"/>
      <c r="G297" s="24"/>
      <c r="H297" s="24"/>
    </row>
    <row r="298" spans="1:8" s="13" customFormat="1" ht="12.75" customHeight="1" hidden="1">
      <c r="A298" s="47"/>
      <c r="B298" s="86"/>
      <c r="C298" s="87"/>
      <c r="D298" s="19"/>
      <c r="E298" s="24"/>
      <c r="F298" s="24"/>
      <c r="G298" s="24"/>
      <c r="H298" s="24"/>
    </row>
    <row r="299" spans="1:8" s="13" customFormat="1" ht="12.75" customHeight="1" hidden="1">
      <c r="A299" s="17"/>
      <c r="B299" s="6"/>
      <c r="C299" s="7"/>
      <c r="D299" s="32"/>
      <c r="E299" s="33">
        <f>SUM(E296:E298)</f>
        <v>0</v>
      </c>
      <c r="F299" s="33">
        <f>SUM(F296:F298)</f>
        <v>0</v>
      </c>
      <c r="G299" s="33">
        <f>SUM(G296:G298)</f>
        <v>0</v>
      </c>
      <c r="H299" s="33">
        <f>SUM(H296:H298)</f>
        <v>0</v>
      </c>
    </row>
    <row r="300" spans="1:8" s="13" customFormat="1" ht="12.75" customHeight="1" hidden="1">
      <c r="A300" s="47"/>
      <c r="B300" s="37"/>
      <c r="C300" s="38"/>
      <c r="D300" s="19"/>
      <c r="E300" s="24"/>
      <c r="F300" s="24"/>
      <c r="G300" s="24"/>
      <c r="H300" s="24"/>
    </row>
    <row r="301" spans="1:8" s="13" customFormat="1" ht="12.75" customHeight="1" hidden="1">
      <c r="A301" s="47"/>
      <c r="B301" s="37"/>
      <c r="C301" s="38"/>
      <c r="D301" s="19"/>
      <c r="E301" s="24"/>
      <c r="F301" s="24"/>
      <c r="G301" s="24"/>
      <c r="H301" s="24"/>
    </row>
    <row r="302" spans="1:8" s="13" customFormat="1" ht="12.75" customHeight="1" hidden="1">
      <c r="A302" s="47"/>
      <c r="B302" s="37"/>
      <c r="C302" s="38"/>
      <c r="D302" s="19"/>
      <c r="E302" s="24"/>
      <c r="F302" s="24"/>
      <c r="G302" s="24"/>
      <c r="H302" s="24"/>
    </row>
    <row r="303" spans="1:8" s="13" customFormat="1" ht="12.75" customHeight="1" hidden="1">
      <c r="A303" s="47"/>
      <c r="B303" s="37"/>
      <c r="C303" s="38"/>
      <c r="D303" s="19"/>
      <c r="E303" s="24"/>
      <c r="F303" s="24"/>
      <c r="G303" s="24"/>
      <c r="H303" s="24"/>
    </row>
    <row r="304" spans="1:8" s="13" customFormat="1" ht="12.75" customHeight="1" hidden="1">
      <c r="A304" s="47"/>
      <c r="B304" s="37"/>
      <c r="C304" s="38"/>
      <c r="D304" s="19"/>
      <c r="E304" s="24"/>
      <c r="F304" s="24"/>
      <c r="G304" s="24"/>
      <c r="H304" s="24"/>
    </row>
    <row r="305" spans="1:8" s="13" customFormat="1" ht="12.75" customHeight="1" hidden="1">
      <c r="A305" s="47"/>
      <c r="B305" s="37"/>
      <c r="C305" s="38"/>
      <c r="D305" s="19"/>
      <c r="E305" s="24"/>
      <c r="F305" s="24"/>
      <c r="G305" s="24"/>
      <c r="H305" s="24"/>
    </row>
    <row r="306" spans="1:8" s="13" customFormat="1" ht="12.75" customHeight="1" hidden="1">
      <c r="A306" s="47"/>
      <c r="B306" s="37"/>
      <c r="C306" s="38"/>
      <c r="D306" s="19"/>
      <c r="E306" s="24"/>
      <c r="F306" s="24"/>
      <c r="G306" s="24"/>
      <c r="H306" s="24"/>
    </row>
    <row r="307" spans="1:8" s="13" customFormat="1" ht="15" customHeight="1" hidden="1">
      <c r="A307" s="17"/>
      <c r="B307" s="6"/>
      <c r="C307" s="7"/>
      <c r="D307" s="32"/>
      <c r="E307" s="33"/>
      <c r="F307" s="33"/>
      <c r="G307" s="33"/>
      <c r="H307" s="33"/>
    </row>
    <row r="308" spans="1:8" s="13" customFormat="1" ht="12" customHeight="1" hidden="1">
      <c r="A308" s="47"/>
      <c r="B308" s="86"/>
      <c r="C308" s="87"/>
      <c r="D308" s="19"/>
      <c r="E308" s="24"/>
      <c r="F308" s="24"/>
      <c r="G308" s="24"/>
      <c r="H308" s="24"/>
    </row>
    <row r="309" spans="1:8" s="13" customFormat="1" ht="12.75" customHeight="1" hidden="1">
      <c r="A309" s="47"/>
      <c r="B309" s="86"/>
      <c r="C309" s="87"/>
      <c r="D309" s="40"/>
      <c r="E309" s="24"/>
      <c r="F309" s="24"/>
      <c r="G309" s="24"/>
      <c r="H309" s="24"/>
    </row>
    <row r="310" spans="1:8" s="13" customFormat="1" ht="12.75" customHeight="1" hidden="1">
      <c r="A310" s="17"/>
      <c r="B310" s="43"/>
      <c r="C310" s="31"/>
      <c r="D310" s="44"/>
      <c r="E310" s="33">
        <f>SUM(E308:E309)</f>
        <v>0</v>
      </c>
      <c r="F310" s="33">
        <f>SUM(F308:F309)</f>
        <v>0</v>
      </c>
      <c r="G310" s="33">
        <f>SUM(G308:G309)</f>
        <v>0</v>
      </c>
      <c r="H310" s="33">
        <f>SUM(H308:H309)</f>
        <v>0</v>
      </c>
    </row>
    <row r="311" spans="1:8" s="13" customFormat="1" ht="12.75" customHeight="1" hidden="1">
      <c r="A311" s="47"/>
      <c r="B311" s="86"/>
      <c r="C311" s="87"/>
      <c r="D311" s="22"/>
      <c r="E311" s="24"/>
      <c r="F311" s="24"/>
      <c r="G311" s="24"/>
      <c r="H311" s="24"/>
    </row>
    <row r="312" spans="1:8" s="13" customFormat="1" ht="12.75" customHeight="1" hidden="1">
      <c r="A312" s="47"/>
      <c r="B312" s="86"/>
      <c r="C312" s="87"/>
      <c r="D312" s="22"/>
      <c r="E312" s="24"/>
      <c r="F312" s="24"/>
      <c r="G312" s="24"/>
      <c r="H312" s="24"/>
    </row>
    <row r="313" spans="1:8" s="13" customFormat="1" ht="12.75" customHeight="1" hidden="1">
      <c r="A313" s="47"/>
      <c r="B313" s="86"/>
      <c r="C313" s="87"/>
      <c r="D313" s="22"/>
      <c r="E313" s="24"/>
      <c r="F313" s="24"/>
      <c r="G313" s="24"/>
      <c r="H313" s="24"/>
    </row>
    <row r="314" spans="1:8" s="13" customFormat="1" ht="12.75" customHeight="1" hidden="1">
      <c r="A314" s="47"/>
      <c r="B314" s="86"/>
      <c r="C314" s="87"/>
      <c r="D314" s="22"/>
      <c r="E314" s="24"/>
      <c r="F314" s="24"/>
      <c r="G314" s="24"/>
      <c r="H314" s="24"/>
    </row>
    <row r="315" spans="1:8" s="13" customFormat="1" ht="15" customHeight="1" hidden="1">
      <c r="A315" s="17"/>
      <c r="B315" s="6"/>
      <c r="C315" s="7"/>
      <c r="D315" s="32"/>
      <c r="E315" s="33">
        <f>SUM(E311:E314)</f>
        <v>0</v>
      </c>
      <c r="F315" s="33">
        <f>SUM(F311:F314)</f>
        <v>0</v>
      </c>
      <c r="G315" s="33">
        <f>SUM(G311:G314)</f>
        <v>0</v>
      </c>
      <c r="H315" s="33">
        <f>SUM(H311:H314)</f>
        <v>0</v>
      </c>
    </row>
    <row r="316" spans="1:8" s="13" customFormat="1" ht="12.75" customHeight="1" hidden="1">
      <c r="A316" s="47"/>
      <c r="B316" s="86"/>
      <c r="C316" s="87"/>
      <c r="D316" s="22"/>
      <c r="E316" s="24"/>
      <c r="F316" s="24"/>
      <c r="G316" s="24"/>
      <c r="H316" s="24"/>
    </row>
    <row r="317" spans="1:8" s="13" customFormat="1" ht="12.75" customHeight="1" hidden="1">
      <c r="A317" s="47"/>
      <c r="B317" s="86"/>
      <c r="C317" s="87"/>
      <c r="D317" s="22"/>
      <c r="E317" s="24"/>
      <c r="F317" s="24"/>
      <c r="G317" s="24"/>
      <c r="H317" s="24"/>
    </row>
    <row r="318" spans="1:8" s="13" customFormat="1" ht="12.75" customHeight="1" hidden="1">
      <c r="A318" s="47"/>
      <c r="B318" s="86"/>
      <c r="C318" s="87"/>
      <c r="D318" s="22"/>
      <c r="E318" s="24"/>
      <c r="F318" s="24"/>
      <c r="G318" s="24"/>
      <c r="H318" s="24"/>
    </row>
    <row r="319" spans="1:8" s="13" customFormat="1" ht="12.75" customHeight="1" hidden="1">
      <c r="A319" s="47"/>
      <c r="B319" s="86"/>
      <c r="C319" s="87"/>
      <c r="D319" s="22"/>
      <c r="E319" s="24"/>
      <c r="F319" s="24"/>
      <c r="G319" s="24"/>
      <c r="H319" s="24"/>
    </row>
    <row r="320" spans="1:8" s="13" customFormat="1" ht="15" customHeight="1" hidden="1">
      <c r="A320" s="17"/>
      <c r="B320" s="6"/>
      <c r="C320" s="7"/>
      <c r="D320" s="32"/>
      <c r="E320" s="33">
        <f>SUM(E316:E319)</f>
        <v>0</v>
      </c>
      <c r="F320" s="33">
        <f>SUM(F316:F319)</f>
        <v>0</v>
      </c>
      <c r="G320" s="33">
        <f>SUM(G316:G319)</f>
        <v>0</v>
      </c>
      <c r="H320" s="33">
        <f>SUM(H316:H319)</f>
        <v>0</v>
      </c>
    </row>
    <row r="321" spans="1:8" s="13" customFormat="1" ht="12.75" customHeight="1" hidden="1">
      <c r="A321" s="47"/>
      <c r="B321" s="86"/>
      <c r="C321" s="87"/>
      <c r="D321" s="19"/>
      <c r="E321" s="24"/>
      <c r="F321" s="24"/>
      <c r="G321" s="24"/>
      <c r="H321" s="24"/>
    </row>
    <row r="322" spans="1:8" s="13" customFormat="1" ht="12.75" customHeight="1" hidden="1">
      <c r="A322" s="47"/>
      <c r="B322" s="86"/>
      <c r="C322" s="87"/>
      <c r="D322" s="19"/>
      <c r="E322" s="24"/>
      <c r="F322" s="24"/>
      <c r="G322" s="24"/>
      <c r="H322" s="24"/>
    </row>
    <row r="323" spans="1:8" s="13" customFormat="1" ht="12.75" customHeight="1" hidden="1">
      <c r="A323" s="47"/>
      <c r="B323" s="86"/>
      <c r="C323" s="87"/>
      <c r="D323" s="22"/>
      <c r="E323" s="24"/>
      <c r="F323" s="24"/>
      <c r="G323" s="24"/>
      <c r="H323" s="24"/>
    </row>
    <row r="324" spans="1:8" s="13" customFormat="1" ht="15" customHeight="1" hidden="1">
      <c r="A324" s="17"/>
      <c r="B324" s="6"/>
      <c r="C324" s="7"/>
      <c r="D324" s="32"/>
      <c r="E324" s="33">
        <f>SUM(E321:E323)</f>
        <v>0</v>
      </c>
      <c r="F324" s="33">
        <f>SUM(F321:F323)</f>
        <v>0</v>
      </c>
      <c r="G324" s="33">
        <f>SUM(G321:G323)</f>
        <v>0</v>
      </c>
      <c r="H324" s="33">
        <f>SUM(H321:H323)</f>
        <v>0</v>
      </c>
    </row>
    <row r="325" spans="1:8" s="13" customFormat="1" ht="12.75" customHeight="1" hidden="1">
      <c r="A325" s="47"/>
      <c r="B325" s="86"/>
      <c r="C325" s="87"/>
      <c r="D325" s="19"/>
      <c r="E325" s="24"/>
      <c r="F325" s="24"/>
      <c r="G325" s="24"/>
      <c r="H325" s="24"/>
    </row>
    <row r="326" spans="1:8" s="13" customFormat="1" ht="12.75" customHeight="1" hidden="1">
      <c r="A326" s="47"/>
      <c r="B326" s="86"/>
      <c r="C326" s="87"/>
      <c r="D326" s="19"/>
      <c r="E326" s="24"/>
      <c r="F326" s="24"/>
      <c r="G326" s="24"/>
      <c r="H326" s="24"/>
    </row>
    <row r="327" spans="1:8" s="13" customFormat="1" ht="12.75" customHeight="1" hidden="1">
      <c r="A327" s="47"/>
      <c r="B327" s="86"/>
      <c r="C327" s="87"/>
      <c r="D327" s="22"/>
      <c r="E327" s="24"/>
      <c r="F327" s="24"/>
      <c r="G327" s="24"/>
      <c r="H327" s="24"/>
    </row>
    <row r="328" spans="1:8" s="13" customFormat="1" ht="15" customHeight="1" hidden="1">
      <c r="A328" s="17"/>
      <c r="B328" s="6"/>
      <c r="C328" s="7"/>
      <c r="D328" s="32"/>
      <c r="E328" s="33">
        <f>SUM(E325:E327)</f>
        <v>0</v>
      </c>
      <c r="F328" s="33">
        <f>SUM(F325:F327)</f>
        <v>0</v>
      </c>
      <c r="G328" s="33">
        <f>SUM(G325:G327)</f>
        <v>0</v>
      </c>
      <c r="H328" s="33">
        <f>SUM(H325:H327)</f>
        <v>0</v>
      </c>
    </row>
    <row r="329" spans="1:8" s="13" customFormat="1" ht="15">
      <c r="A329" s="53"/>
      <c r="B329" s="91" t="s">
        <v>176</v>
      </c>
      <c r="C329" s="91"/>
      <c r="D329" s="91"/>
      <c r="E329" s="10">
        <f>SUM(E219,E222,E232,E235,E242,E247,E257,E263,E273,E278,E288,E295,E299,E307,E328,E324,E320,E315,E310)</f>
        <v>1296</v>
      </c>
      <c r="F329" s="10">
        <f>SUM(F219,F222,F232,F235,F242,F247,F257,F263,F273,F278,F288,F295,F299,F307,F328,F324,F320,F315,F310)</f>
        <v>904</v>
      </c>
      <c r="G329" s="10">
        <f>SUM(G219,G222,G232,G235,G242,G247,G257,G263,G273,G278,G288,G295,G299,G307,G328,G324,G320,G315,G310)</f>
        <v>408</v>
      </c>
      <c r="H329" s="10">
        <f>SUM(H219,H222,H232,H235,H242,H247,H257,H263,H273,H278,H288,H295,H299,H307,H328,H324,H320,H315,H310)</f>
        <v>41</v>
      </c>
    </row>
    <row r="330" spans="1:8" ht="23.25">
      <c r="A330" s="97" t="s">
        <v>24</v>
      </c>
      <c r="B330" s="97"/>
      <c r="C330" s="97"/>
      <c r="D330" s="97"/>
      <c r="E330" s="97"/>
      <c r="F330" s="97"/>
      <c r="G330" s="97"/>
      <c r="H330" s="97"/>
    </row>
    <row r="331" spans="1:8" s="13" customFormat="1" ht="12.75" customHeight="1">
      <c r="A331" s="47">
        <v>48</v>
      </c>
      <c r="B331" s="101" t="s">
        <v>112</v>
      </c>
      <c r="C331" s="87" t="s">
        <v>113</v>
      </c>
      <c r="D331" s="19" t="s">
        <v>33</v>
      </c>
      <c r="E331" s="24">
        <v>25</v>
      </c>
      <c r="F331" s="24">
        <v>25</v>
      </c>
      <c r="G331" s="24">
        <v>4</v>
      </c>
      <c r="H331" s="24"/>
    </row>
    <row r="332" spans="1:8" s="13" customFormat="1" ht="12.75" customHeight="1">
      <c r="A332" s="47"/>
      <c r="B332" s="101"/>
      <c r="C332" s="87"/>
      <c r="D332" s="19" t="s">
        <v>28</v>
      </c>
      <c r="E332" s="24">
        <v>16</v>
      </c>
      <c r="F332" s="24">
        <v>16</v>
      </c>
      <c r="G332" s="24">
        <v>3</v>
      </c>
      <c r="H332" s="24"/>
    </row>
    <row r="333" spans="1:8" s="13" customFormat="1" ht="12.75" customHeight="1">
      <c r="A333" s="47"/>
      <c r="B333" s="101"/>
      <c r="C333" s="87"/>
      <c r="D333" s="19" t="s">
        <v>27</v>
      </c>
      <c r="E333" s="24">
        <v>16</v>
      </c>
      <c r="F333" s="24">
        <v>16</v>
      </c>
      <c r="G333" s="24">
        <v>3</v>
      </c>
      <c r="H333" s="24"/>
    </row>
    <row r="334" spans="1:8" s="13" customFormat="1" ht="12.75" customHeight="1">
      <c r="A334" s="47"/>
      <c r="B334" s="101"/>
      <c r="C334" s="87"/>
      <c r="D334" s="19" t="s">
        <v>86</v>
      </c>
      <c r="E334" s="24">
        <v>10</v>
      </c>
      <c r="F334" s="24">
        <v>9</v>
      </c>
      <c r="G334" s="24">
        <v>8</v>
      </c>
      <c r="H334" s="24"/>
    </row>
    <row r="335" spans="1:8" s="13" customFormat="1" ht="12.75" customHeight="1">
      <c r="A335" s="47"/>
      <c r="B335" s="101"/>
      <c r="C335" s="87"/>
      <c r="D335" s="19" t="s">
        <v>38</v>
      </c>
      <c r="E335" s="24">
        <v>14</v>
      </c>
      <c r="F335" s="24">
        <v>14</v>
      </c>
      <c r="G335" s="24">
        <v>3</v>
      </c>
      <c r="H335" s="24">
        <v>1</v>
      </c>
    </row>
    <row r="336" spans="1:8" s="13" customFormat="1" ht="12.75" customHeight="1">
      <c r="A336" s="47"/>
      <c r="B336" s="101"/>
      <c r="C336" s="87"/>
      <c r="D336" s="19" t="s">
        <v>85</v>
      </c>
      <c r="E336" s="24">
        <v>8</v>
      </c>
      <c r="F336" s="24">
        <v>8</v>
      </c>
      <c r="G336" s="24">
        <v>1</v>
      </c>
      <c r="H336" s="24"/>
    </row>
    <row r="337" spans="1:8" s="13" customFormat="1" ht="12.75" customHeight="1">
      <c r="A337" s="17"/>
      <c r="B337" s="6"/>
      <c r="C337" s="7"/>
      <c r="D337" s="32"/>
      <c r="E337" s="33">
        <f>SUM(E331:E336)</f>
        <v>89</v>
      </c>
      <c r="F337" s="33">
        <f>SUM(F331:F336)</f>
        <v>88</v>
      </c>
      <c r="G337" s="33">
        <f>SUM(G331:G336)</f>
        <v>22</v>
      </c>
      <c r="H337" s="33">
        <f>SUM(H331:H336)</f>
        <v>1</v>
      </c>
    </row>
    <row r="338" spans="1:8" s="13" customFormat="1" ht="12.75" customHeight="1">
      <c r="A338" s="47">
        <v>49</v>
      </c>
      <c r="B338" s="86" t="s">
        <v>112</v>
      </c>
      <c r="C338" s="87" t="s">
        <v>114</v>
      </c>
      <c r="D338" s="19" t="s">
        <v>8</v>
      </c>
      <c r="E338" s="24">
        <v>18</v>
      </c>
      <c r="F338" s="24">
        <v>18</v>
      </c>
      <c r="G338" s="24">
        <v>0</v>
      </c>
      <c r="H338" s="24"/>
    </row>
    <row r="339" spans="1:8" s="13" customFormat="1" ht="12.75" customHeight="1">
      <c r="A339" s="47"/>
      <c r="B339" s="86"/>
      <c r="C339" s="87"/>
      <c r="D339" s="19" t="s">
        <v>28</v>
      </c>
      <c r="E339" s="24">
        <v>19</v>
      </c>
      <c r="F339" s="24">
        <v>19</v>
      </c>
      <c r="G339" s="24">
        <v>18</v>
      </c>
      <c r="H339" s="24">
        <v>1</v>
      </c>
    </row>
    <row r="340" spans="1:8" s="13" customFormat="1" ht="12.75" customHeight="1">
      <c r="A340" s="47"/>
      <c r="B340" s="86"/>
      <c r="C340" s="87"/>
      <c r="D340" s="19" t="s">
        <v>37</v>
      </c>
      <c r="E340" s="24">
        <v>18</v>
      </c>
      <c r="F340" s="24">
        <v>16</v>
      </c>
      <c r="G340" s="24">
        <v>2</v>
      </c>
      <c r="H340" s="24"/>
    </row>
    <row r="341" spans="1:8" s="13" customFormat="1" ht="12.75" customHeight="1">
      <c r="A341" s="17"/>
      <c r="B341" s="6"/>
      <c r="C341" s="7"/>
      <c r="D341" s="32"/>
      <c r="E341" s="33">
        <f>SUM(E338:E340)</f>
        <v>55</v>
      </c>
      <c r="F341" s="33">
        <f>SUM(F338:F340)</f>
        <v>53</v>
      </c>
      <c r="G341" s="33">
        <f>SUM(G338:G340)</f>
        <v>20</v>
      </c>
      <c r="H341" s="33">
        <f>SUM(H338:H340)</f>
        <v>1</v>
      </c>
    </row>
    <row r="342" spans="1:8" s="69" customFormat="1" ht="12.75" customHeight="1">
      <c r="A342" s="55">
        <v>50</v>
      </c>
      <c r="B342" s="86" t="s">
        <v>115</v>
      </c>
      <c r="C342" s="87" t="s">
        <v>116</v>
      </c>
      <c r="D342" s="19" t="s">
        <v>8</v>
      </c>
      <c r="E342" s="24">
        <v>16</v>
      </c>
      <c r="F342" s="24">
        <v>16</v>
      </c>
      <c r="G342" s="24">
        <v>15</v>
      </c>
      <c r="H342" s="24"/>
    </row>
    <row r="343" spans="1:8" s="69" customFormat="1" ht="12.75" customHeight="1">
      <c r="A343" s="70"/>
      <c r="B343" s="86"/>
      <c r="C343" s="87"/>
      <c r="D343" s="19" t="s">
        <v>33</v>
      </c>
      <c r="E343" s="24">
        <v>24</v>
      </c>
      <c r="F343" s="24">
        <v>24</v>
      </c>
      <c r="G343" s="24">
        <v>5</v>
      </c>
      <c r="H343" s="24"/>
    </row>
    <row r="344" spans="1:8" s="69" customFormat="1" ht="12.75" customHeight="1">
      <c r="A344" s="70"/>
      <c r="B344" s="86"/>
      <c r="C344" s="87"/>
      <c r="D344" s="19" t="s">
        <v>37</v>
      </c>
      <c r="E344" s="24">
        <v>12</v>
      </c>
      <c r="F344" s="24">
        <v>12</v>
      </c>
      <c r="G344" s="24">
        <v>6</v>
      </c>
      <c r="H344" s="24"/>
    </row>
    <row r="345" spans="1:8" s="13" customFormat="1" ht="12.75" customHeight="1">
      <c r="A345" s="47"/>
      <c r="B345" s="86"/>
      <c r="C345" s="87"/>
      <c r="D345" s="19" t="s">
        <v>28</v>
      </c>
      <c r="E345" s="24">
        <v>15</v>
      </c>
      <c r="F345" s="24">
        <v>10</v>
      </c>
      <c r="G345" s="24">
        <v>15</v>
      </c>
      <c r="H345" s="24">
        <v>2</v>
      </c>
    </row>
    <row r="346" spans="1:8" s="13" customFormat="1" ht="15">
      <c r="A346" s="17"/>
      <c r="B346" s="9"/>
      <c r="C346" s="31"/>
      <c r="D346" s="32"/>
      <c r="E346" s="33">
        <f>SUM(E342:E345)</f>
        <v>67</v>
      </c>
      <c r="F346" s="33">
        <f>SUM(F342:F345)</f>
        <v>62</v>
      </c>
      <c r="G346" s="33">
        <f>SUM(G342:G345)</f>
        <v>41</v>
      </c>
      <c r="H346" s="33">
        <f>SUM(H342:H345)</f>
        <v>2</v>
      </c>
    </row>
    <row r="347" spans="1:8" s="13" customFormat="1" ht="12.75">
      <c r="A347" s="47">
        <v>51</v>
      </c>
      <c r="B347" s="86" t="s">
        <v>117</v>
      </c>
      <c r="C347" s="87" t="s">
        <v>118</v>
      </c>
      <c r="D347" s="19" t="s">
        <v>38</v>
      </c>
      <c r="E347" s="20">
        <v>7</v>
      </c>
      <c r="F347" s="21">
        <v>7</v>
      </c>
      <c r="G347" s="21">
        <v>6</v>
      </c>
      <c r="H347" s="21">
        <v>2</v>
      </c>
    </row>
    <row r="348" spans="1:8" s="13" customFormat="1" ht="12.75">
      <c r="A348" s="47"/>
      <c r="B348" s="86"/>
      <c r="C348" s="87"/>
      <c r="D348" s="19" t="s">
        <v>8</v>
      </c>
      <c r="E348" s="20">
        <v>19</v>
      </c>
      <c r="F348" s="21">
        <v>17</v>
      </c>
      <c r="G348" s="21">
        <v>10</v>
      </c>
      <c r="H348" s="21"/>
    </row>
    <row r="349" spans="1:8" s="13" customFormat="1" ht="12.75">
      <c r="A349" s="47"/>
      <c r="B349" s="86"/>
      <c r="C349" s="87"/>
      <c r="D349" s="19" t="s">
        <v>33</v>
      </c>
      <c r="E349" s="20">
        <v>23</v>
      </c>
      <c r="F349" s="21">
        <v>23</v>
      </c>
      <c r="G349" s="21">
        <v>3</v>
      </c>
      <c r="H349" s="21"/>
    </row>
    <row r="350" spans="1:8" s="56" customFormat="1" ht="12.75">
      <c r="A350" s="55"/>
      <c r="B350" s="86"/>
      <c r="C350" s="87"/>
      <c r="D350" s="19" t="s">
        <v>27</v>
      </c>
      <c r="E350" s="20">
        <v>27</v>
      </c>
      <c r="F350" s="21">
        <v>18</v>
      </c>
      <c r="G350" s="21">
        <v>19</v>
      </c>
      <c r="H350" s="21"/>
    </row>
    <row r="351" spans="1:8" s="13" customFormat="1" ht="12.75">
      <c r="A351" s="47"/>
      <c r="B351" s="86"/>
      <c r="C351" s="87"/>
      <c r="D351" s="19" t="s">
        <v>86</v>
      </c>
      <c r="E351" s="20">
        <v>13</v>
      </c>
      <c r="F351" s="21">
        <v>13</v>
      </c>
      <c r="G351" s="21">
        <v>12</v>
      </c>
      <c r="H351" s="21"/>
    </row>
    <row r="352" spans="1:8" s="13" customFormat="1" ht="12.75">
      <c r="A352" s="47"/>
      <c r="B352" s="86"/>
      <c r="C352" s="87"/>
      <c r="D352" s="22" t="s">
        <v>99</v>
      </c>
      <c r="E352" s="20">
        <v>13</v>
      </c>
      <c r="F352" s="21">
        <v>3</v>
      </c>
      <c r="G352" s="21">
        <v>1</v>
      </c>
      <c r="H352" s="21"/>
    </row>
    <row r="353" spans="1:8" s="13" customFormat="1" ht="12.75">
      <c r="A353" s="47"/>
      <c r="B353" s="86"/>
      <c r="C353" s="87"/>
      <c r="D353" s="19" t="s">
        <v>28</v>
      </c>
      <c r="E353" s="20">
        <v>11</v>
      </c>
      <c r="F353" s="21">
        <v>11</v>
      </c>
      <c r="G353" s="21">
        <v>8</v>
      </c>
      <c r="H353" s="21">
        <v>4</v>
      </c>
    </row>
    <row r="354" spans="1:8" s="13" customFormat="1" ht="12.75">
      <c r="A354" s="47"/>
      <c r="B354" s="86"/>
      <c r="C354" s="87"/>
      <c r="D354" s="19" t="s">
        <v>93</v>
      </c>
      <c r="E354" s="21">
        <v>20</v>
      </c>
      <c r="F354" s="21"/>
      <c r="G354" s="21"/>
      <c r="H354" s="21"/>
    </row>
    <row r="355" spans="1:8" s="13" customFormat="1" ht="12.75">
      <c r="A355" s="17"/>
      <c r="B355" s="6"/>
      <c r="C355" s="7"/>
      <c r="D355" s="17"/>
      <c r="E355" s="18">
        <f>SUM(E347:E354)</f>
        <v>133</v>
      </c>
      <c r="F355" s="18">
        <f>SUM(F347:F354)</f>
        <v>92</v>
      </c>
      <c r="G355" s="18">
        <f>SUM(G347:G354)</f>
        <v>59</v>
      </c>
      <c r="H355" s="18">
        <f>SUM(H347:H354)</f>
        <v>6</v>
      </c>
    </row>
    <row r="356" spans="1:8" s="13" customFormat="1" ht="12.75">
      <c r="A356" s="47">
        <v>52</v>
      </c>
      <c r="B356" s="86" t="s">
        <v>119</v>
      </c>
      <c r="C356" s="87" t="s">
        <v>122</v>
      </c>
      <c r="D356" s="19" t="s">
        <v>8</v>
      </c>
      <c r="E356" s="24">
        <v>19</v>
      </c>
      <c r="F356" s="24">
        <v>19</v>
      </c>
      <c r="G356" s="24">
        <v>19</v>
      </c>
      <c r="H356" s="24"/>
    </row>
    <row r="357" spans="1:8" s="13" customFormat="1" ht="12.75">
      <c r="A357" s="47"/>
      <c r="B357" s="86"/>
      <c r="C357" s="87"/>
      <c r="D357" s="19" t="s">
        <v>33</v>
      </c>
      <c r="E357" s="24">
        <v>18</v>
      </c>
      <c r="F357" s="24">
        <v>18</v>
      </c>
      <c r="G357" s="24">
        <v>7</v>
      </c>
      <c r="H357" s="24"/>
    </row>
    <row r="358" spans="1:8" s="13" customFormat="1" ht="12.75">
      <c r="A358" s="47"/>
      <c r="B358" s="86"/>
      <c r="C358" s="87"/>
      <c r="D358" s="19" t="s">
        <v>27</v>
      </c>
      <c r="E358" s="24">
        <v>26</v>
      </c>
      <c r="F358" s="24">
        <v>26</v>
      </c>
      <c r="G358" s="24">
        <v>3</v>
      </c>
      <c r="H358" s="24"/>
    </row>
    <row r="359" spans="1:8" s="13" customFormat="1" ht="12.75">
      <c r="A359" s="17"/>
      <c r="B359" s="16"/>
      <c r="C359" s="16"/>
      <c r="D359" s="17"/>
      <c r="E359" s="18">
        <f>SUM(E356:E358)</f>
        <v>63</v>
      </c>
      <c r="F359" s="18">
        <f>SUM(F356:F358)</f>
        <v>63</v>
      </c>
      <c r="G359" s="18">
        <f>SUM(G356:G358)</f>
        <v>29</v>
      </c>
      <c r="H359" s="18">
        <f>SUM(H356:H358)</f>
        <v>0</v>
      </c>
    </row>
    <row r="360" spans="1:8" s="13" customFormat="1" ht="12.75">
      <c r="A360" s="47">
        <v>53</v>
      </c>
      <c r="B360" s="81" t="s">
        <v>120</v>
      </c>
      <c r="C360" s="82" t="s">
        <v>121</v>
      </c>
      <c r="D360" s="19" t="s">
        <v>38</v>
      </c>
      <c r="E360" s="23">
        <v>11</v>
      </c>
      <c r="F360" s="23">
        <v>11</v>
      </c>
      <c r="G360" s="23">
        <v>11</v>
      </c>
      <c r="H360" s="23"/>
    </row>
    <row r="361" spans="1:8" s="13" customFormat="1" ht="12.75">
      <c r="A361" s="47"/>
      <c r="B361" s="81"/>
      <c r="C361" s="82"/>
      <c r="D361" s="19" t="s">
        <v>8</v>
      </c>
      <c r="E361" s="23">
        <v>20</v>
      </c>
      <c r="F361" s="23">
        <v>20</v>
      </c>
      <c r="G361" s="23">
        <v>12</v>
      </c>
      <c r="H361" s="23"/>
    </row>
    <row r="362" spans="1:8" s="13" customFormat="1" ht="12.75">
      <c r="A362" s="47"/>
      <c r="B362" s="81"/>
      <c r="C362" s="82"/>
      <c r="D362" s="19" t="s">
        <v>33</v>
      </c>
      <c r="E362" s="23">
        <v>28</v>
      </c>
      <c r="F362" s="23">
        <v>28</v>
      </c>
      <c r="G362" s="23">
        <v>20</v>
      </c>
      <c r="H362" s="23"/>
    </row>
    <row r="363" spans="1:8" s="13" customFormat="1" ht="12.75">
      <c r="A363" s="47"/>
      <c r="B363" s="81"/>
      <c r="C363" s="82"/>
      <c r="D363" s="19" t="s">
        <v>27</v>
      </c>
      <c r="E363" s="23">
        <v>28</v>
      </c>
      <c r="F363" s="23">
        <v>25</v>
      </c>
      <c r="G363" s="23">
        <v>2</v>
      </c>
      <c r="H363" s="23">
        <v>8</v>
      </c>
    </row>
    <row r="364" spans="1:8" s="13" customFormat="1" ht="12.75">
      <c r="A364" s="47"/>
      <c r="B364" s="81"/>
      <c r="C364" s="82"/>
      <c r="D364" s="19" t="s">
        <v>86</v>
      </c>
      <c r="E364" s="23">
        <v>7</v>
      </c>
      <c r="F364" s="23">
        <v>7</v>
      </c>
      <c r="G364" s="23">
        <v>5</v>
      </c>
      <c r="H364" s="23"/>
    </row>
    <row r="365" spans="1:8" s="13" customFormat="1" ht="12.75">
      <c r="A365" s="47"/>
      <c r="B365" s="81"/>
      <c r="C365" s="82"/>
      <c r="D365" s="22" t="s">
        <v>99</v>
      </c>
      <c r="E365" s="23">
        <v>17</v>
      </c>
      <c r="F365" s="23">
        <v>9</v>
      </c>
      <c r="G365" s="23">
        <v>7</v>
      </c>
      <c r="H365" s="23">
        <v>2</v>
      </c>
    </row>
    <row r="366" spans="1:8" s="13" customFormat="1" ht="12.75">
      <c r="A366" s="47"/>
      <c r="B366" s="81"/>
      <c r="C366" s="82"/>
      <c r="D366" s="19" t="s">
        <v>28</v>
      </c>
      <c r="E366" s="23">
        <v>22</v>
      </c>
      <c r="F366" s="23">
        <v>22</v>
      </c>
      <c r="G366" s="23">
        <v>22</v>
      </c>
      <c r="H366" s="23">
        <v>2</v>
      </c>
    </row>
    <row r="367" spans="1:8" s="13" customFormat="1" ht="12.75">
      <c r="A367" s="17"/>
      <c r="B367" s="16"/>
      <c r="C367" s="16"/>
      <c r="D367" s="17"/>
      <c r="E367" s="18">
        <f>SUM(E360:E366)</f>
        <v>133</v>
      </c>
      <c r="F367" s="18">
        <f>SUM(F360:F366)</f>
        <v>122</v>
      </c>
      <c r="G367" s="18">
        <f>SUM(G360:G366)</f>
        <v>79</v>
      </c>
      <c r="H367" s="18">
        <f>SUM(H360:H366)</f>
        <v>12</v>
      </c>
    </row>
    <row r="368" spans="1:8" s="13" customFormat="1" ht="12.75">
      <c r="A368" s="47">
        <v>54</v>
      </c>
      <c r="B368" s="86" t="s">
        <v>123</v>
      </c>
      <c r="C368" s="87" t="s">
        <v>126</v>
      </c>
      <c r="D368" s="19" t="s">
        <v>8</v>
      </c>
      <c r="E368" s="24">
        <v>27</v>
      </c>
      <c r="F368" s="24">
        <v>27</v>
      </c>
      <c r="G368" s="24">
        <v>5</v>
      </c>
      <c r="H368" s="24"/>
    </row>
    <row r="369" spans="1:8" s="13" customFormat="1" ht="12.75">
      <c r="A369" s="47"/>
      <c r="B369" s="86"/>
      <c r="C369" s="87"/>
      <c r="D369" s="22" t="s">
        <v>37</v>
      </c>
      <c r="E369" s="24">
        <v>18</v>
      </c>
      <c r="F369" s="24">
        <v>18</v>
      </c>
      <c r="G369" s="24">
        <v>2</v>
      </c>
      <c r="H369" s="24"/>
    </row>
    <row r="370" spans="1:8" s="13" customFormat="1" ht="12.75">
      <c r="A370" s="47"/>
      <c r="B370" s="86"/>
      <c r="C370" s="87"/>
      <c r="D370" s="19" t="s">
        <v>28</v>
      </c>
      <c r="E370" s="24">
        <v>24</v>
      </c>
      <c r="F370" s="24">
        <v>21</v>
      </c>
      <c r="G370" s="24">
        <v>21</v>
      </c>
      <c r="H370" s="24">
        <v>1</v>
      </c>
    </row>
    <row r="371" spans="1:8" s="13" customFormat="1" ht="15">
      <c r="A371" s="17"/>
      <c r="B371" s="9"/>
      <c r="C371" s="31"/>
      <c r="D371" s="32"/>
      <c r="E371" s="33">
        <f>SUM(E368:E370)</f>
        <v>69</v>
      </c>
      <c r="F371" s="33">
        <f>SUM(F368:F370)</f>
        <v>66</v>
      </c>
      <c r="G371" s="33">
        <f>SUM(G368:G370)</f>
        <v>28</v>
      </c>
      <c r="H371" s="33">
        <f>SUM(H368:H370)</f>
        <v>1</v>
      </c>
    </row>
    <row r="372" spans="1:8" s="13" customFormat="1" ht="13.5" customHeight="1">
      <c r="A372" s="47">
        <v>55</v>
      </c>
      <c r="B372" s="86" t="s">
        <v>124</v>
      </c>
      <c r="C372" s="87" t="s">
        <v>125</v>
      </c>
      <c r="D372" s="19" t="s">
        <v>8</v>
      </c>
      <c r="E372" s="24">
        <v>27</v>
      </c>
      <c r="F372" s="24">
        <v>27</v>
      </c>
      <c r="G372" s="24">
        <v>7</v>
      </c>
      <c r="H372" s="24"/>
    </row>
    <row r="373" spans="1:8" s="13" customFormat="1" ht="13.5" customHeight="1">
      <c r="A373" s="47"/>
      <c r="B373" s="86"/>
      <c r="C373" s="87"/>
      <c r="D373" s="19" t="s">
        <v>33</v>
      </c>
      <c r="E373" s="24">
        <v>29</v>
      </c>
      <c r="F373" s="24">
        <v>29</v>
      </c>
      <c r="G373" s="24">
        <v>7</v>
      </c>
      <c r="H373" s="24">
        <v>3</v>
      </c>
    </row>
    <row r="374" spans="1:8" s="13" customFormat="1" ht="13.5" customHeight="1">
      <c r="A374" s="47"/>
      <c r="B374" s="86"/>
      <c r="C374" s="87"/>
      <c r="D374" s="19" t="s">
        <v>27</v>
      </c>
      <c r="E374" s="24">
        <v>23</v>
      </c>
      <c r="F374" s="24">
        <v>8</v>
      </c>
      <c r="G374" s="24">
        <v>1</v>
      </c>
      <c r="H374" s="24"/>
    </row>
    <row r="375" spans="1:8" s="13" customFormat="1" ht="13.5" customHeight="1">
      <c r="A375" s="47"/>
      <c r="B375" s="86"/>
      <c r="C375" s="87"/>
      <c r="D375" s="19" t="s">
        <v>86</v>
      </c>
      <c r="E375" s="24">
        <v>11</v>
      </c>
      <c r="F375" s="24">
        <v>11</v>
      </c>
      <c r="G375" s="24">
        <v>2</v>
      </c>
      <c r="H375" s="24">
        <v>1</v>
      </c>
    </row>
    <row r="376" spans="1:8" s="13" customFormat="1" ht="14.25" customHeight="1">
      <c r="A376" s="47"/>
      <c r="B376" s="86"/>
      <c r="C376" s="87"/>
      <c r="D376" s="22" t="s">
        <v>28</v>
      </c>
      <c r="E376" s="24">
        <v>20</v>
      </c>
      <c r="F376" s="24">
        <v>15</v>
      </c>
      <c r="G376" s="24">
        <v>7</v>
      </c>
      <c r="H376" s="24">
        <v>2</v>
      </c>
    </row>
    <row r="377" spans="1:8" s="13" customFormat="1" ht="15" customHeight="1">
      <c r="A377" s="17"/>
      <c r="B377" s="9"/>
      <c r="C377" s="31"/>
      <c r="D377" s="32"/>
      <c r="E377" s="33">
        <f>SUM(E372:E376)</f>
        <v>110</v>
      </c>
      <c r="F377" s="33">
        <f>SUM(F372:F376)</f>
        <v>90</v>
      </c>
      <c r="G377" s="33">
        <f>SUM(G372:G376)</f>
        <v>24</v>
      </c>
      <c r="H377" s="33">
        <f>SUM(H372:H376)</f>
        <v>6</v>
      </c>
    </row>
    <row r="378" spans="1:8" s="13" customFormat="1" ht="12.75" customHeight="1" hidden="1">
      <c r="A378" s="47"/>
      <c r="B378" s="86"/>
      <c r="C378" s="87"/>
      <c r="D378" s="22"/>
      <c r="E378" s="24"/>
      <c r="F378" s="24"/>
      <c r="G378" s="24"/>
      <c r="H378" s="24"/>
    </row>
    <row r="379" spans="1:8" s="13" customFormat="1" ht="12.75" customHeight="1" hidden="1">
      <c r="A379" s="47"/>
      <c r="B379" s="86"/>
      <c r="C379" s="87"/>
      <c r="D379" s="19"/>
      <c r="E379" s="24"/>
      <c r="F379" s="24"/>
      <c r="G379" s="24"/>
      <c r="H379" s="24"/>
    </row>
    <row r="380" spans="1:8" s="13" customFormat="1" ht="12.75" customHeight="1" hidden="1">
      <c r="A380" s="47"/>
      <c r="B380" s="86"/>
      <c r="C380" s="87"/>
      <c r="D380" s="22"/>
      <c r="E380" s="24"/>
      <c r="F380" s="24"/>
      <c r="G380" s="24"/>
      <c r="H380" s="24"/>
    </row>
    <row r="381" spans="1:8" s="13" customFormat="1" ht="12.75" customHeight="1" hidden="1">
      <c r="A381" s="47"/>
      <c r="B381" s="86"/>
      <c r="C381" s="87"/>
      <c r="D381" s="22"/>
      <c r="E381" s="24"/>
      <c r="F381" s="24"/>
      <c r="G381" s="24"/>
      <c r="H381" s="24"/>
    </row>
    <row r="382" spans="1:8" s="13" customFormat="1" ht="12.75" customHeight="1" hidden="1">
      <c r="A382" s="47"/>
      <c r="B382" s="16"/>
      <c r="C382" s="16"/>
      <c r="D382" s="17"/>
      <c r="E382" s="18">
        <f>SUM(E378:E381)</f>
        <v>0</v>
      </c>
      <c r="F382" s="18">
        <f>SUM(F378:F381)</f>
        <v>0</v>
      </c>
      <c r="G382" s="18">
        <f>SUM(G378:G381)</f>
        <v>0</v>
      </c>
      <c r="H382" s="18">
        <f>SUM(H378:H381)</f>
        <v>0</v>
      </c>
    </row>
    <row r="383" spans="1:8" s="13" customFormat="1" ht="12.75" customHeight="1" hidden="1">
      <c r="A383" s="47"/>
      <c r="B383" s="86"/>
      <c r="C383" s="87"/>
      <c r="D383" s="22"/>
      <c r="E383" s="24"/>
      <c r="F383" s="24"/>
      <c r="G383" s="24"/>
      <c r="H383" s="24"/>
    </row>
    <row r="384" spans="1:8" s="13" customFormat="1" ht="12.75" customHeight="1" hidden="1">
      <c r="A384" s="47"/>
      <c r="B384" s="86"/>
      <c r="C384" s="87"/>
      <c r="D384" s="19"/>
      <c r="E384" s="24"/>
      <c r="F384" s="24"/>
      <c r="G384" s="24"/>
      <c r="H384" s="24"/>
    </row>
    <row r="385" spans="1:8" s="13" customFormat="1" ht="12.75" customHeight="1" hidden="1">
      <c r="A385" s="47"/>
      <c r="B385" s="86"/>
      <c r="C385" s="87"/>
      <c r="D385" s="22"/>
      <c r="E385" s="24"/>
      <c r="F385" s="24"/>
      <c r="G385" s="24"/>
      <c r="H385" s="24"/>
    </row>
    <row r="386" spans="1:8" s="13" customFormat="1" ht="12.75" customHeight="1" hidden="1">
      <c r="A386" s="47"/>
      <c r="B386" s="86"/>
      <c r="C386" s="87"/>
      <c r="D386" s="22"/>
      <c r="E386" s="24"/>
      <c r="F386" s="24"/>
      <c r="G386" s="24"/>
      <c r="H386" s="24"/>
    </row>
    <row r="387" spans="1:8" s="13" customFormat="1" ht="12.75" customHeight="1" hidden="1">
      <c r="A387" s="47"/>
      <c r="B387" s="16"/>
      <c r="C387" s="16"/>
      <c r="D387" s="17"/>
      <c r="E387" s="18">
        <f>SUM(E383:E386)</f>
        <v>0</v>
      </c>
      <c r="F387" s="18">
        <f>SUM(F383:F386)</f>
        <v>0</v>
      </c>
      <c r="G387" s="18">
        <f>SUM(G383:G386)</f>
        <v>0</v>
      </c>
      <c r="H387" s="18">
        <f>SUM(H383:H386)</f>
        <v>0</v>
      </c>
    </row>
    <row r="388" spans="1:8" s="13" customFormat="1" ht="15">
      <c r="A388" s="53"/>
      <c r="B388" s="91" t="s">
        <v>175</v>
      </c>
      <c r="C388" s="91"/>
      <c r="D388" s="91"/>
      <c r="E388" s="10">
        <f>SUM(E387,E382,E377,E371,E367,E359,E355,E346,E341,E337)</f>
        <v>719</v>
      </c>
      <c r="F388" s="10">
        <f>SUM(F387,F382,F377,F371,F367,F359,F355,F346,F341,F337)</f>
        <v>636</v>
      </c>
      <c r="G388" s="10">
        <f>SUM(G387,G382,G377,G371,G367,G359,G355,G346,G341,G337)</f>
        <v>302</v>
      </c>
      <c r="H388" s="10">
        <f>SUM(H387,H382,H377,H371,H367,H359,H355,H346,H341,H337)</f>
        <v>29</v>
      </c>
    </row>
    <row r="389" spans="1:8" ht="23.25">
      <c r="A389" s="97" t="s">
        <v>25</v>
      </c>
      <c r="B389" s="97"/>
      <c r="C389" s="97"/>
      <c r="D389" s="97"/>
      <c r="E389" s="97"/>
      <c r="F389" s="97"/>
      <c r="G389" s="97"/>
      <c r="H389" s="97"/>
    </row>
    <row r="390" spans="1:8" s="13" customFormat="1" ht="12.75">
      <c r="A390" s="47">
        <v>56</v>
      </c>
      <c r="B390" s="86" t="s">
        <v>128</v>
      </c>
      <c r="C390" s="87" t="s">
        <v>129</v>
      </c>
      <c r="D390" s="19" t="s">
        <v>8</v>
      </c>
      <c r="E390" s="20">
        <v>25</v>
      </c>
      <c r="F390" s="21">
        <v>25</v>
      </c>
      <c r="G390" s="21">
        <v>8</v>
      </c>
      <c r="H390" s="21"/>
    </row>
    <row r="391" spans="1:8" s="13" customFormat="1" ht="12.75">
      <c r="A391" s="47"/>
      <c r="B391" s="86"/>
      <c r="C391" s="87"/>
      <c r="D391" s="19" t="s">
        <v>37</v>
      </c>
      <c r="E391" s="20">
        <v>21</v>
      </c>
      <c r="F391" s="21">
        <v>20</v>
      </c>
      <c r="G391" s="21">
        <v>1</v>
      </c>
      <c r="H391" s="21"/>
    </row>
    <row r="392" spans="1:8" s="13" customFormat="1" ht="15">
      <c r="A392" s="17"/>
      <c r="B392" s="9"/>
      <c r="C392" s="31"/>
      <c r="D392" s="32"/>
      <c r="E392" s="33">
        <f>SUM(E390:E391)</f>
        <v>46</v>
      </c>
      <c r="F392" s="33">
        <f>SUM(F390:F391)</f>
        <v>45</v>
      </c>
      <c r="G392" s="33">
        <f>SUM(G390:G391)</f>
        <v>9</v>
      </c>
      <c r="H392" s="33">
        <f>SUM(H390:H391)</f>
        <v>0</v>
      </c>
    </row>
    <row r="393" spans="1:8" s="13" customFormat="1" ht="12.75">
      <c r="A393" s="47">
        <v>57</v>
      </c>
      <c r="B393" s="86" t="s">
        <v>130</v>
      </c>
      <c r="C393" s="87" t="s">
        <v>116</v>
      </c>
      <c r="D393" s="19" t="s">
        <v>38</v>
      </c>
      <c r="E393" s="20">
        <v>12</v>
      </c>
      <c r="F393" s="21">
        <v>12</v>
      </c>
      <c r="G393" s="21">
        <v>2</v>
      </c>
      <c r="H393" s="21">
        <v>4</v>
      </c>
    </row>
    <row r="394" spans="1:8" s="13" customFormat="1" ht="12.75">
      <c r="A394" s="47"/>
      <c r="B394" s="86"/>
      <c r="C394" s="87"/>
      <c r="D394" s="19" t="s">
        <v>8</v>
      </c>
      <c r="E394" s="20">
        <v>21</v>
      </c>
      <c r="F394" s="21">
        <v>21</v>
      </c>
      <c r="G394" s="21">
        <v>11</v>
      </c>
      <c r="H394" s="21">
        <v>3</v>
      </c>
    </row>
    <row r="395" spans="1:8" s="13" customFormat="1" ht="12.75">
      <c r="A395" s="47"/>
      <c r="B395" s="86"/>
      <c r="C395" s="87"/>
      <c r="D395" s="19" t="s">
        <v>33</v>
      </c>
      <c r="E395" s="20">
        <v>16</v>
      </c>
      <c r="F395" s="21">
        <v>15</v>
      </c>
      <c r="G395" s="21">
        <v>4</v>
      </c>
      <c r="H395" s="21"/>
    </row>
    <row r="396" spans="1:8" s="13" customFormat="1" ht="12.75">
      <c r="A396" s="47"/>
      <c r="B396" s="86"/>
      <c r="C396" s="87"/>
      <c r="D396" s="19" t="s">
        <v>131</v>
      </c>
      <c r="E396" s="20">
        <v>16</v>
      </c>
      <c r="F396" s="21">
        <v>16</v>
      </c>
      <c r="G396" s="21">
        <v>3</v>
      </c>
      <c r="H396" s="21">
        <v>1</v>
      </c>
    </row>
    <row r="397" spans="1:8" s="13" customFormat="1" ht="12.75">
      <c r="A397" s="47"/>
      <c r="B397" s="86"/>
      <c r="C397" s="87"/>
      <c r="D397" s="22" t="s">
        <v>80</v>
      </c>
      <c r="E397" s="21">
        <v>12</v>
      </c>
      <c r="F397" s="21">
        <v>10</v>
      </c>
      <c r="G397" s="21">
        <v>4</v>
      </c>
      <c r="H397" s="21">
        <v>1</v>
      </c>
    </row>
    <row r="398" spans="1:8" s="13" customFormat="1" ht="12.75">
      <c r="A398" s="47"/>
      <c r="B398" s="86"/>
      <c r="C398" s="87"/>
      <c r="D398" s="19" t="s">
        <v>28</v>
      </c>
      <c r="E398" s="21">
        <v>15</v>
      </c>
      <c r="F398" s="21">
        <v>10</v>
      </c>
      <c r="G398" s="21">
        <v>15</v>
      </c>
      <c r="H398" s="21">
        <v>1</v>
      </c>
    </row>
    <row r="399" spans="1:8" s="13" customFormat="1" ht="15">
      <c r="A399" s="17"/>
      <c r="B399" s="9"/>
      <c r="C399" s="31"/>
      <c r="D399" s="32"/>
      <c r="E399" s="33">
        <f>SUM(E393:E398)</f>
        <v>92</v>
      </c>
      <c r="F399" s="33">
        <f>SUM(F393:F398)</f>
        <v>84</v>
      </c>
      <c r="G399" s="33">
        <f>SUM(G393:G398)</f>
        <v>39</v>
      </c>
      <c r="H399" s="33">
        <f>SUM(H393:H398)</f>
        <v>10</v>
      </c>
    </row>
    <row r="400" spans="1:8" s="13" customFormat="1" ht="12.75">
      <c r="A400" s="47">
        <v>58</v>
      </c>
      <c r="B400" s="86" t="s">
        <v>132</v>
      </c>
      <c r="C400" s="87" t="s">
        <v>133</v>
      </c>
      <c r="D400" s="19" t="s">
        <v>8</v>
      </c>
      <c r="E400" s="20">
        <v>20</v>
      </c>
      <c r="F400" s="21">
        <v>20</v>
      </c>
      <c r="G400" s="21">
        <v>4</v>
      </c>
      <c r="H400" s="21"/>
    </row>
    <row r="401" spans="1:8" s="13" customFormat="1" ht="12.75">
      <c r="A401" s="47"/>
      <c r="B401" s="86"/>
      <c r="C401" s="87"/>
      <c r="D401" s="19" t="s">
        <v>27</v>
      </c>
      <c r="E401" s="21">
        <v>18</v>
      </c>
      <c r="F401" s="21">
        <v>10</v>
      </c>
      <c r="G401" s="21">
        <v>5</v>
      </c>
      <c r="H401" s="21">
        <v>1</v>
      </c>
    </row>
    <row r="402" spans="1:8" s="13" customFormat="1" ht="15">
      <c r="A402" s="17"/>
      <c r="B402" s="9"/>
      <c r="C402" s="31"/>
      <c r="D402" s="32"/>
      <c r="E402" s="33">
        <f>SUM(E400:E401)</f>
        <v>38</v>
      </c>
      <c r="F402" s="33">
        <f>SUM(F400:F401)</f>
        <v>30</v>
      </c>
      <c r="G402" s="33">
        <f>SUM(G400:G401)</f>
        <v>9</v>
      </c>
      <c r="H402" s="33">
        <f>SUM(H400:H401)</f>
        <v>1</v>
      </c>
    </row>
    <row r="403" spans="1:8" s="13" customFormat="1" ht="12.75">
      <c r="A403" s="47">
        <v>59</v>
      </c>
      <c r="B403" s="86" t="s">
        <v>134</v>
      </c>
      <c r="C403" s="87" t="s">
        <v>110</v>
      </c>
      <c r="D403" s="19" t="s">
        <v>38</v>
      </c>
      <c r="E403" s="20">
        <v>13</v>
      </c>
      <c r="F403" s="21">
        <v>13</v>
      </c>
      <c r="G403" s="21">
        <v>12</v>
      </c>
      <c r="H403" s="21">
        <v>1</v>
      </c>
    </row>
    <row r="404" spans="1:8" s="13" customFormat="1" ht="12.75">
      <c r="A404" s="47"/>
      <c r="B404" s="86"/>
      <c r="C404" s="87"/>
      <c r="D404" s="19" t="s">
        <v>8</v>
      </c>
      <c r="E404" s="20">
        <v>20</v>
      </c>
      <c r="F404" s="21">
        <v>20</v>
      </c>
      <c r="G404" s="21">
        <v>20</v>
      </c>
      <c r="H404" s="21">
        <v>1</v>
      </c>
    </row>
    <row r="405" spans="1:8" s="13" customFormat="1" ht="12.75">
      <c r="A405" s="47"/>
      <c r="B405" s="86"/>
      <c r="C405" s="87"/>
      <c r="D405" s="19" t="s">
        <v>33</v>
      </c>
      <c r="E405" s="20">
        <v>28</v>
      </c>
      <c r="F405" s="21">
        <v>27</v>
      </c>
      <c r="G405" s="21">
        <v>28</v>
      </c>
      <c r="H405" s="21"/>
    </row>
    <row r="406" spans="1:8" s="13" customFormat="1" ht="12.75">
      <c r="A406" s="47"/>
      <c r="B406" s="86"/>
      <c r="C406" s="87"/>
      <c r="D406" s="19" t="s">
        <v>131</v>
      </c>
      <c r="E406" s="20">
        <v>20</v>
      </c>
      <c r="F406" s="21">
        <v>15</v>
      </c>
      <c r="G406" s="21">
        <v>2</v>
      </c>
      <c r="H406" s="21"/>
    </row>
    <row r="407" spans="1:8" s="13" customFormat="1" ht="12.75">
      <c r="A407" s="47"/>
      <c r="B407" s="86"/>
      <c r="C407" s="87"/>
      <c r="D407" s="19" t="s">
        <v>27</v>
      </c>
      <c r="E407" s="20">
        <v>24</v>
      </c>
      <c r="F407" s="21">
        <v>5</v>
      </c>
      <c r="G407" s="21">
        <v>2</v>
      </c>
      <c r="H407" s="21"/>
    </row>
    <row r="408" spans="1:8" s="13" customFormat="1" ht="12.75">
      <c r="A408" s="47"/>
      <c r="B408" s="86"/>
      <c r="C408" s="87"/>
      <c r="D408" s="22" t="s">
        <v>80</v>
      </c>
      <c r="E408" s="20">
        <v>8</v>
      </c>
      <c r="F408" s="21">
        <v>8</v>
      </c>
      <c r="G408" s="21">
        <v>8</v>
      </c>
      <c r="H408" s="21"/>
    </row>
    <row r="409" spans="1:8" s="13" customFormat="1" ht="12.75">
      <c r="A409" s="47"/>
      <c r="B409" s="86"/>
      <c r="C409" s="87"/>
      <c r="D409" s="22" t="s">
        <v>99</v>
      </c>
      <c r="E409" s="20">
        <v>12</v>
      </c>
      <c r="F409" s="21">
        <v>4</v>
      </c>
      <c r="G409" s="21">
        <v>4</v>
      </c>
      <c r="H409" s="21"/>
    </row>
    <row r="410" spans="1:8" s="13" customFormat="1" ht="12.75">
      <c r="A410" s="47"/>
      <c r="B410" s="86"/>
      <c r="C410" s="87"/>
      <c r="D410" s="19" t="s">
        <v>28</v>
      </c>
      <c r="E410" s="21">
        <v>12</v>
      </c>
      <c r="F410" s="21">
        <v>11</v>
      </c>
      <c r="G410" s="21">
        <v>11</v>
      </c>
      <c r="H410" s="21"/>
    </row>
    <row r="411" spans="1:8" s="13" customFormat="1" ht="15" customHeight="1">
      <c r="A411" s="17"/>
      <c r="B411" s="9"/>
      <c r="C411" s="17"/>
      <c r="D411" s="32"/>
      <c r="E411" s="33">
        <f>SUM(E403:E410)</f>
        <v>137</v>
      </c>
      <c r="F411" s="33">
        <f>SUM(F403:F410)</f>
        <v>103</v>
      </c>
      <c r="G411" s="33">
        <f>SUM(G403:G410)</f>
        <v>87</v>
      </c>
      <c r="H411" s="33">
        <f>SUM(H403:H410)</f>
        <v>2</v>
      </c>
    </row>
    <row r="412" spans="1:8" s="13" customFormat="1" ht="12.75" customHeight="1">
      <c r="A412" s="47">
        <v>60</v>
      </c>
      <c r="B412" s="86" t="s">
        <v>135</v>
      </c>
      <c r="C412" s="87" t="s">
        <v>136</v>
      </c>
      <c r="D412" s="19" t="s">
        <v>8</v>
      </c>
      <c r="E412" s="20">
        <v>16</v>
      </c>
      <c r="F412" s="21">
        <v>16</v>
      </c>
      <c r="G412" s="21"/>
      <c r="H412" s="21"/>
    </row>
    <row r="413" spans="1:8" s="13" customFormat="1" ht="12.75" customHeight="1">
      <c r="A413" s="47"/>
      <c r="B413" s="86"/>
      <c r="C413" s="87"/>
      <c r="D413" s="19" t="s">
        <v>33</v>
      </c>
      <c r="E413" s="20">
        <v>24</v>
      </c>
      <c r="F413" s="21">
        <v>24</v>
      </c>
      <c r="G413" s="21">
        <v>14</v>
      </c>
      <c r="H413" s="21"/>
    </row>
    <row r="414" spans="1:8" s="13" customFormat="1" ht="12.75" customHeight="1">
      <c r="A414" s="47"/>
      <c r="B414" s="86"/>
      <c r="C414" s="87"/>
      <c r="D414" s="19" t="s">
        <v>27</v>
      </c>
      <c r="E414" s="20">
        <v>22</v>
      </c>
      <c r="F414" s="21">
        <v>22</v>
      </c>
      <c r="G414" s="21">
        <v>3</v>
      </c>
      <c r="H414" s="21"/>
    </row>
    <row r="415" spans="1:8" s="13" customFormat="1" ht="12.75" customHeight="1">
      <c r="A415" s="47"/>
      <c r="B415" s="86"/>
      <c r="C415" s="87"/>
      <c r="D415" s="19" t="s">
        <v>28</v>
      </c>
      <c r="E415" s="20">
        <v>19</v>
      </c>
      <c r="F415" s="21">
        <v>17</v>
      </c>
      <c r="G415" s="21">
        <v>19</v>
      </c>
      <c r="H415" s="21">
        <v>1</v>
      </c>
    </row>
    <row r="416" spans="1:8" s="13" customFormat="1" ht="15" customHeight="1">
      <c r="A416" s="17"/>
      <c r="B416" s="9"/>
      <c r="C416" s="31"/>
      <c r="D416" s="32"/>
      <c r="E416" s="33">
        <f>SUM(E412:E415)</f>
        <v>81</v>
      </c>
      <c r="F416" s="33">
        <f>SUM(F412:F415)</f>
        <v>79</v>
      </c>
      <c r="G416" s="33">
        <f>SUM(G412:G415)</f>
        <v>36</v>
      </c>
      <c r="H416" s="33">
        <f>SUM(H412:H415)</f>
        <v>1</v>
      </c>
    </row>
    <row r="417" spans="1:8" s="13" customFormat="1" ht="12.75" customHeight="1">
      <c r="A417" s="47">
        <v>61</v>
      </c>
      <c r="B417" s="86" t="s">
        <v>137</v>
      </c>
      <c r="C417" s="87" t="s">
        <v>138</v>
      </c>
      <c r="D417" s="19" t="s">
        <v>38</v>
      </c>
      <c r="E417" s="20">
        <v>5</v>
      </c>
      <c r="F417" s="21">
        <v>5</v>
      </c>
      <c r="G417" s="21">
        <v>2</v>
      </c>
      <c r="H417" s="21"/>
    </row>
    <row r="418" spans="1:8" s="13" customFormat="1" ht="12.75" customHeight="1">
      <c r="A418" s="47"/>
      <c r="B418" s="86"/>
      <c r="C418" s="87"/>
      <c r="D418" s="19" t="s">
        <v>8</v>
      </c>
      <c r="E418" s="20">
        <v>13</v>
      </c>
      <c r="F418" s="21">
        <v>12</v>
      </c>
      <c r="G418" s="21">
        <v>7</v>
      </c>
      <c r="H418" s="21"/>
    </row>
    <row r="419" spans="1:8" s="13" customFormat="1" ht="12.75" customHeight="1">
      <c r="A419" s="47"/>
      <c r="B419" s="86"/>
      <c r="C419" s="87"/>
      <c r="D419" s="19" t="s">
        <v>33</v>
      </c>
      <c r="E419" s="20">
        <v>11</v>
      </c>
      <c r="F419" s="21">
        <v>11</v>
      </c>
      <c r="G419" s="21">
        <v>5</v>
      </c>
      <c r="H419" s="21">
        <v>2</v>
      </c>
    </row>
    <row r="420" spans="1:8" s="13" customFormat="1" ht="12.75" customHeight="1">
      <c r="A420" s="47"/>
      <c r="B420" s="86"/>
      <c r="C420" s="87"/>
      <c r="D420" s="19" t="s">
        <v>131</v>
      </c>
      <c r="E420" s="20">
        <v>6</v>
      </c>
      <c r="F420" s="21">
        <v>4</v>
      </c>
      <c r="G420" s="21"/>
      <c r="H420" s="21"/>
    </row>
    <row r="421" spans="1:8" s="13" customFormat="1" ht="12.75" customHeight="1">
      <c r="A421" s="47"/>
      <c r="B421" s="86"/>
      <c r="C421" s="87"/>
      <c r="D421" s="19" t="s">
        <v>27</v>
      </c>
      <c r="E421" s="20">
        <v>16</v>
      </c>
      <c r="F421" s="21">
        <v>16</v>
      </c>
      <c r="G421" s="21"/>
      <c r="H421" s="21">
        <v>2</v>
      </c>
    </row>
    <row r="422" spans="1:8" s="13" customFormat="1" ht="12.75" customHeight="1">
      <c r="A422" s="47"/>
      <c r="B422" s="86"/>
      <c r="C422" s="87"/>
      <c r="D422" s="22" t="s">
        <v>99</v>
      </c>
      <c r="E422" s="20">
        <v>1</v>
      </c>
      <c r="F422" s="21">
        <v>1</v>
      </c>
      <c r="G422" s="21"/>
      <c r="H422" s="21"/>
    </row>
    <row r="423" spans="1:8" s="13" customFormat="1" ht="12.75" customHeight="1">
      <c r="A423" s="47"/>
      <c r="B423" s="86"/>
      <c r="C423" s="87"/>
      <c r="D423" s="19" t="s">
        <v>28</v>
      </c>
      <c r="E423" s="20">
        <v>8</v>
      </c>
      <c r="F423" s="21">
        <v>7</v>
      </c>
      <c r="G423" s="21">
        <v>3</v>
      </c>
      <c r="H423" s="21">
        <v>1</v>
      </c>
    </row>
    <row r="424" spans="1:8" s="42" customFormat="1" ht="12.75" customHeight="1">
      <c r="A424" s="61"/>
      <c r="B424" s="43"/>
      <c r="C424" s="31"/>
      <c r="D424" s="77"/>
      <c r="E424" s="78">
        <f>SUM(E417:E423)</f>
        <v>60</v>
      </c>
      <c r="F424" s="78">
        <f>SUM(F417:F423)</f>
        <v>56</v>
      </c>
      <c r="G424" s="78">
        <f>SUM(G417:G423)</f>
        <v>17</v>
      </c>
      <c r="H424" s="78">
        <f>SUM(H417:H423)</f>
        <v>5</v>
      </c>
    </row>
    <row r="425" spans="1:8" s="13" customFormat="1" ht="12.75" customHeight="1">
      <c r="A425" s="47">
        <v>62</v>
      </c>
      <c r="B425" s="86" t="s">
        <v>140</v>
      </c>
      <c r="C425" s="87" t="s">
        <v>141</v>
      </c>
      <c r="D425" s="19" t="s">
        <v>8</v>
      </c>
      <c r="E425" s="20">
        <v>21</v>
      </c>
      <c r="F425" s="21">
        <v>21</v>
      </c>
      <c r="G425" s="21">
        <v>6</v>
      </c>
      <c r="H425" s="21"/>
    </row>
    <row r="426" spans="1:8" s="13" customFormat="1" ht="12.75" customHeight="1">
      <c r="A426" s="47"/>
      <c r="B426" s="86"/>
      <c r="C426" s="87"/>
      <c r="D426" s="19" t="s">
        <v>27</v>
      </c>
      <c r="E426" s="20">
        <v>25</v>
      </c>
      <c r="F426" s="21">
        <v>25</v>
      </c>
      <c r="G426" s="21"/>
      <c r="H426" s="21"/>
    </row>
    <row r="427" spans="1:8" s="13" customFormat="1" ht="12.75" customHeight="1">
      <c r="A427" s="47"/>
      <c r="B427" s="86"/>
      <c r="C427" s="87"/>
      <c r="D427" s="19" t="s">
        <v>28</v>
      </c>
      <c r="E427" s="20">
        <v>20</v>
      </c>
      <c r="F427" s="21">
        <v>18</v>
      </c>
      <c r="G427" s="21">
        <v>16</v>
      </c>
      <c r="H427" s="21">
        <v>2</v>
      </c>
    </row>
    <row r="428" spans="1:8" s="42" customFormat="1" ht="12.75" customHeight="1">
      <c r="A428" s="61"/>
      <c r="B428" s="43"/>
      <c r="C428" s="31"/>
      <c r="D428" s="77"/>
      <c r="E428" s="78">
        <f>SUM(E425:E427)</f>
        <v>66</v>
      </c>
      <c r="F428" s="78">
        <f>SUM(F425:F427)</f>
        <v>64</v>
      </c>
      <c r="G428" s="78">
        <f>SUM(G425:G427)</f>
        <v>22</v>
      </c>
      <c r="H428" s="78">
        <f>SUM(H425:H427)</f>
        <v>2</v>
      </c>
    </row>
    <row r="429" spans="1:8" s="13" customFormat="1" ht="12.75" customHeight="1">
      <c r="A429" s="47">
        <v>63</v>
      </c>
      <c r="B429" s="86" t="s">
        <v>139</v>
      </c>
      <c r="C429" s="87" t="s">
        <v>105</v>
      </c>
      <c r="D429" s="19" t="s">
        <v>38</v>
      </c>
      <c r="E429" s="20">
        <v>15</v>
      </c>
      <c r="F429" s="21">
        <v>15</v>
      </c>
      <c r="G429" s="21">
        <v>15</v>
      </c>
      <c r="H429" s="21">
        <v>1</v>
      </c>
    </row>
    <row r="430" spans="1:8" s="13" customFormat="1" ht="12.75" customHeight="1">
      <c r="A430" s="47"/>
      <c r="B430" s="86"/>
      <c r="C430" s="87"/>
      <c r="D430" s="19" t="s">
        <v>8</v>
      </c>
      <c r="E430" s="20">
        <v>17</v>
      </c>
      <c r="F430" s="21">
        <v>17</v>
      </c>
      <c r="G430" s="21">
        <v>15</v>
      </c>
      <c r="H430" s="21"/>
    </row>
    <row r="431" spans="1:8" s="13" customFormat="1" ht="12.75" customHeight="1">
      <c r="A431" s="47"/>
      <c r="B431" s="86"/>
      <c r="C431" s="87"/>
      <c r="D431" s="19" t="s">
        <v>33</v>
      </c>
      <c r="E431" s="20">
        <v>17</v>
      </c>
      <c r="F431" s="21">
        <v>17</v>
      </c>
      <c r="G431" s="21">
        <v>16</v>
      </c>
      <c r="H431" s="21"/>
    </row>
    <row r="432" spans="1:8" s="13" customFormat="1" ht="12.75" customHeight="1">
      <c r="A432" s="47"/>
      <c r="B432" s="86"/>
      <c r="C432" s="87"/>
      <c r="D432" s="3" t="s">
        <v>131</v>
      </c>
      <c r="E432" s="20">
        <v>3</v>
      </c>
      <c r="F432" s="21">
        <v>3</v>
      </c>
      <c r="G432" s="21">
        <v>2</v>
      </c>
      <c r="H432" s="21"/>
    </row>
    <row r="433" spans="1:8" s="13" customFormat="1" ht="12.75" customHeight="1">
      <c r="A433" s="47"/>
      <c r="B433" s="86"/>
      <c r="C433" s="87"/>
      <c r="D433" s="3" t="s">
        <v>27</v>
      </c>
      <c r="E433" s="20">
        <v>27</v>
      </c>
      <c r="F433" s="21">
        <v>26</v>
      </c>
      <c r="G433" s="21">
        <v>20</v>
      </c>
      <c r="H433" s="21">
        <v>3</v>
      </c>
    </row>
    <row r="434" spans="1:8" s="13" customFormat="1" ht="12.75" customHeight="1">
      <c r="A434" s="47"/>
      <c r="B434" s="86"/>
      <c r="C434" s="87"/>
      <c r="D434" s="19" t="s">
        <v>80</v>
      </c>
      <c r="E434" s="20">
        <v>6</v>
      </c>
      <c r="F434" s="21">
        <v>6</v>
      </c>
      <c r="G434" s="21">
        <v>6</v>
      </c>
      <c r="H434" s="21">
        <v>1</v>
      </c>
    </row>
    <row r="435" spans="1:8" s="13" customFormat="1" ht="12.75" customHeight="1">
      <c r="A435" s="47"/>
      <c r="B435" s="86"/>
      <c r="C435" s="87"/>
      <c r="D435" s="22" t="s">
        <v>99</v>
      </c>
      <c r="E435" s="20">
        <v>9</v>
      </c>
      <c r="F435" s="21">
        <v>9</v>
      </c>
      <c r="G435" s="21">
        <v>4</v>
      </c>
      <c r="H435" s="21">
        <v>1</v>
      </c>
    </row>
    <row r="436" spans="1:8" s="13" customFormat="1" ht="12.75" customHeight="1">
      <c r="A436" s="47"/>
      <c r="B436" s="86"/>
      <c r="C436" s="87"/>
      <c r="D436" s="19" t="s">
        <v>28</v>
      </c>
      <c r="E436" s="20">
        <v>21</v>
      </c>
      <c r="F436" s="21">
        <v>21</v>
      </c>
      <c r="G436" s="21">
        <v>21</v>
      </c>
      <c r="H436" s="21">
        <v>1</v>
      </c>
    </row>
    <row r="437" spans="1:8" s="42" customFormat="1" ht="12.75" customHeight="1">
      <c r="A437" s="61"/>
      <c r="B437" s="43"/>
      <c r="C437" s="31"/>
      <c r="D437" s="77"/>
      <c r="E437" s="78">
        <f>SUM(E429:E436)</f>
        <v>115</v>
      </c>
      <c r="F437" s="78">
        <f>SUM(F429:F436)</f>
        <v>114</v>
      </c>
      <c r="G437" s="78">
        <f>SUM(G429:G436)</f>
        <v>99</v>
      </c>
      <c r="H437" s="78">
        <f>SUM(H429:H436)</f>
        <v>7</v>
      </c>
    </row>
    <row r="438" spans="1:8" s="13" customFormat="1" ht="12.75" customHeight="1">
      <c r="A438" s="47">
        <v>64</v>
      </c>
      <c r="B438" s="86" t="s">
        <v>142</v>
      </c>
      <c r="C438" s="87" t="s">
        <v>143</v>
      </c>
      <c r="D438" s="19" t="s">
        <v>8</v>
      </c>
      <c r="E438" s="20">
        <v>26</v>
      </c>
      <c r="F438" s="21">
        <v>25</v>
      </c>
      <c r="G438" s="21">
        <v>9</v>
      </c>
      <c r="H438" s="21"/>
    </row>
    <row r="439" spans="1:8" s="13" customFormat="1" ht="12.75" customHeight="1">
      <c r="A439" s="47"/>
      <c r="B439" s="86"/>
      <c r="C439" s="87"/>
      <c r="D439" s="19" t="s">
        <v>33</v>
      </c>
      <c r="E439" s="21">
        <v>24</v>
      </c>
      <c r="F439" s="21">
        <v>23</v>
      </c>
      <c r="G439" s="21">
        <v>7</v>
      </c>
      <c r="H439" s="21"/>
    </row>
    <row r="440" spans="1:8" s="13" customFormat="1" ht="12.75" customHeight="1">
      <c r="A440" s="47"/>
      <c r="B440" s="86"/>
      <c r="C440" s="87"/>
      <c r="D440" s="19" t="s">
        <v>27</v>
      </c>
      <c r="E440" s="21">
        <v>25</v>
      </c>
      <c r="F440" s="21">
        <v>25</v>
      </c>
      <c r="G440" s="21">
        <v>7</v>
      </c>
      <c r="H440" s="21"/>
    </row>
    <row r="441" spans="1:8" s="13" customFormat="1" ht="12.75" customHeight="1">
      <c r="A441" s="47"/>
      <c r="B441" s="86"/>
      <c r="C441" s="87"/>
      <c r="D441" s="19" t="s">
        <v>28</v>
      </c>
      <c r="E441" s="21">
        <v>21</v>
      </c>
      <c r="F441" s="21">
        <v>21</v>
      </c>
      <c r="G441" s="21">
        <v>21</v>
      </c>
      <c r="H441" s="21">
        <v>1</v>
      </c>
    </row>
    <row r="442" spans="1:8" s="13" customFormat="1" ht="15" customHeight="1">
      <c r="A442" s="17"/>
      <c r="B442" s="9"/>
      <c r="C442" s="31"/>
      <c r="D442" s="32"/>
      <c r="E442" s="33">
        <f>SUM(E438:E441)</f>
        <v>96</v>
      </c>
      <c r="F442" s="33">
        <f>SUM(F438:F441)</f>
        <v>94</v>
      </c>
      <c r="G442" s="33">
        <f>SUM(G438:G441)</f>
        <v>44</v>
      </c>
      <c r="H442" s="33">
        <f>SUM(H438:H441)</f>
        <v>1</v>
      </c>
    </row>
    <row r="443" spans="1:8" s="13" customFormat="1" ht="15" customHeight="1">
      <c r="A443" s="53"/>
      <c r="B443" s="91" t="s">
        <v>174</v>
      </c>
      <c r="C443" s="91"/>
      <c r="D443" s="91"/>
      <c r="E443" s="10">
        <f>SUM(E442,E437,E428,E424,E416,E411,E402,E399,E392)</f>
        <v>731</v>
      </c>
      <c r="F443" s="10">
        <f>SUM(F442,F437,F428,F424,F416,F411,F402,F399,F392)</f>
        <v>669</v>
      </c>
      <c r="G443" s="10">
        <f>SUM(G442,G437,G428,G424,G416,G411,G402,G399,G392)</f>
        <v>362</v>
      </c>
      <c r="H443" s="10">
        <f>SUM(H442,H437,H428,H424,H416,H411,H402,H399,H392)</f>
        <v>29</v>
      </c>
    </row>
    <row r="444" spans="1:8" ht="23.25">
      <c r="A444" s="97" t="s">
        <v>26</v>
      </c>
      <c r="B444" s="97"/>
      <c r="C444" s="97"/>
      <c r="D444" s="97"/>
      <c r="E444" s="97"/>
      <c r="F444" s="97"/>
      <c r="G444" s="97"/>
      <c r="H444" s="97"/>
    </row>
    <row r="445" spans="1:8" s="13" customFormat="1" ht="12.75" customHeight="1">
      <c r="A445" s="47">
        <v>65</v>
      </c>
      <c r="B445" s="86" t="s">
        <v>144</v>
      </c>
      <c r="C445" s="87" t="s">
        <v>145</v>
      </c>
      <c r="D445" s="19" t="s">
        <v>33</v>
      </c>
      <c r="E445" s="20">
        <v>21</v>
      </c>
      <c r="F445" s="21">
        <v>21</v>
      </c>
      <c r="G445" s="21">
        <v>7</v>
      </c>
      <c r="H445" s="21"/>
    </row>
    <row r="446" spans="1:8" s="13" customFormat="1" ht="12.75">
      <c r="A446" s="47"/>
      <c r="B446" s="86"/>
      <c r="C446" s="87"/>
      <c r="D446" s="19" t="s">
        <v>27</v>
      </c>
      <c r="E446" s="20">
        <v>24</v>
      </c>
      <c r="F446" s="21">
        <v>24</v>
      </c>
      <c r="G446" s="21">
        <v>3</v>
      </c>
      <c r="H446" s="21">
        <v>7</v>
      </c>
    </row>
    <row r="447" spans="1:8" s="13" customFormat="1" ht="12.75">
      <c r="A447" s="47"/>
      <c r="B447" s="86"/>
      <c r="C447" s="87"/>
      <c r="D447" s="19" t="s">
        <v>28</v>
      </c>
      <c r="E447" s="20">
        <v>21</v>
      </c>
      <c r="F447" s="21">
        <v>21</v>
      </c>
      <c r="G447" s="21">
        <v>19</v>
      </c>
      <c r="H447" s="21">
        <v>2</v>
      </c>
    </row>
    <row r="448" spans="1:8" s="13" customFormat="1" ht="12.75">
      <c r="A448" s="17"/>
      <c r="B448" s="6"/>
      <c r="C448" s="7"/>
      <c r="D448" s="8"/>
      <c r="E448" s="9">
        <f>SUM(E445:E447)</f>
        <v>66</v>
      </c>
      <c r="F448" s="9">
        <f>SUM(F445:F447)</f>
        <v>66</v>
      </c>
      <c r="G448" s="9">
        <f>SUM(G445:G447)</f>
        <v>29</v>
      </c>
      <c r="H448" s="9">
        <f>SUM(H445:H447)</f>
        <v>9</v>
      </c>
    </row>
    <row r="449" spans="1:8" s="13" customFormat="1" ht="12.75" customHeight="1">
      <c r="A449" s="47">
        <v>66</v>
      </c>
      <c r="B449" s="86" t="s">
        <v>146</v>
      </c>
      <c r="C449" s="87" t="s">
        <v>147</v>
      </c>
      <c r="D449" s="19" t="s">
        <v>8</v>
      </c>
      <c r="E449" s="20">
        <v>17</v>
      </c>
      <c r="F449" s="21">
        <v>16</v>
      </c>
      <c r="G449" s="21">
        <v>1</v>
      </c>
      <c r="H449" s="21"/>
    </row>
    <row r="450" spans="1:8" s="13" customFormat="1" ht="12.75">
      <c r="A450" s="47"/>
      <c r="B450" s="86"/>
      <c r="C450" s="87"/>
      <c r="D450" s="19" t="s">
        <v>33</v>
      </c>
      <c r="E450" s="20">
        <v>15</v>
      </c>
      <c r="F450" s="21">
        <v>15</v>
      </c>
      <c r="G450" s="21">
        <v>2</v>
      </c>
      <c r="H450" s="21"/>
    </row>
    <row r="451" spans="1:8" s="13" customFormat="1" ht="12.75">
      <c r="A451" s="47"/>
      <c r="B451" s="86"/>
      <c r="C451" s="87"/>
      <c r="D451" s="19" t="s">
        <v>27</v>
      </c>
      <c r="E451" s="20">
        <v>21</v>
      </c>
      <c r="F451" s="21">
        <v>21</v>
      </c>
      <c r="G451" s="21">
        <v>1</v>
      </c>
      <c r="H451" s="21"/>
    </row>
    <row r="452" spans="1:8" s="13" customFormat="1" ht="12.75">
      <c r="A452" s="17"/>
      <c r="B452" s="6"/>
      <c r="C452" s="7"/>
      <c r="D452" s="8"/>
      <c r="E452" s="9">
        <f>SUM(E449:E451)</f>
        <v>53</v>
      </c>
      <c r="F452" s="9">
        <f>SUM(F449:F451)</f>
        <v>52</v>
      </c>
      <c r="G452" s="9">
        <f>SUM(G449:G451)</f>
        <v>4</v>
      </c>
      <c r="H452" s="9">
        <f>SUM(H449:H451)</f>
        <v>0</v>
      </c>
    </row>
    <row r="453" spans="1:8" s="13" customFormat="1" ht="12.75" customHeight="1">
      <c r="A453" s="47">
        <v>67</v>
      </c>
      <c r="B453" s="86" t="s">
        <v>148</v>
      </c>
      <c r="C453" s="87" t="s">
        <v>149</v>
      </c>
      <c r="D453" s="19" t="s">
        <v>8</v>
      </c>
      <c r="E453" s="20">
        <v>22</v>
      </c>
      <c r="F453" s="21">
        <v>22</v>
      </c>
      <c r="G453" s="21">
        <v>14</v>
      </c>
      <c r="H453" s="21"/>
    </row>
    <row r="454" spans="1:8" s="13" customFormat="1" ht="12.75" customHeight="1">
      <c r="A454" s="47"/>
      <c r="B454" s="86"/>
      <c r="C454" s="87"/>
      <c r="D454" s="19" t="s">
        <v>33</v>
      </c>
      <c r="E454" s="20">
        <v>21</v>
      </c>
      <c r="F454" s="21">
        <v>21</v>
      </c>
      <c r="G454" s="21">
        <v>14</v>
      </c>
      <c r="H454" s="21">
        <v>1</v>
      </c>
    </row>
    <row r="455" spans="1:8" s="13" customFormat="1" ht="12.75">
      <c r="A455" s="47"/>
      <c r="B455" s="86"/>
      <c r="C455" s="87"/>
      <c r="D455" s="19" t="s">
        <v>27</v>
      </c>
      <c r="E455" s="20">
        <v>23</v>
      </c>
      <c r="F455" s="21">
        <v>10</v>
      </c>
      <c r="G455" s="21">
        <v>7</v>
      </c>
      <c r="H455" s="21"/>
    </row>
    <row r="456" spans="1:8" s="13" customFormat="1" ht="12.75">
      <c r="A456" s="47"/>
      <c r="B456" s="86"/>
      <c r="C456" s="87"/>
      <c r="D456" s="19" t="s">
        <v>28</v>
      </c>
      <c r="E456" s="20">
        <v>21</v>
      </c>
      <c r="F456" s="21">
        <v>21</v>
      </c>
      <c r="G456" s="21">
        <v>18</v>
      </c>
      <c r="H456" s="21">
        <v>4</v>
      </c>
    </row>
    <row r="457" spans="1:8" s="13" customFormat="1" ht="12.75">
      <c r="A457" s="17"/>
      <c r="B457" s="6"/>
      <c r="C457" s="7"/>
      <c r="D457" s="8"/>
      <c r="E457" s="9">
        <f>SUM(E453:E456)</f>
        <v>87</v>
      </c>
      <c r="F457" s="9">
        <f>SUM(F453:F456)</f>
        <v>74</v>
      </c>
      <c r="G457" s="9">
        <f>SUM(G453:G456)</f>
        <v>53</v>
      </c>
      <c r="H457" s="9">
        <f>SUM(H453:H456)</f>
        <v>5</v>
      </c>
    </row>
    <row r="458" spans="1:8" s="13" customFormat="1" ht="12.75" customHeight="1">
      <c r="A458" s="47">
        <v>68</v>
      </c>
      <c r="B458" s="86" t="s">
        <v>150</v>
      </c>
      <c r="C458" s="87" t="s">
        <v>151</v>
      </c>
      <c r="D458" s="19" t="s">
        <v>33</v>
      </c>
      <c r="E458" s="20">
        <v>21</v>
      </c>
      <c r="F458" s="21">
        <v>21</v>
      </c>
      <c r="G458" s="21">
        <v>3</v>
      </c>
      <c r="H458" s="21"/>
    </row>
    <row r="459" spans="1:8" s="13" customFormat="1" ht="12.75" customHeight="1">
      <c r="A459" s="47"/>
      <c r="B459" s="86"/>
      <c r="C459" s="87"/>
      <c r="D459" s="19" t="s">
        <v>27</v>
      </c>
      <c r="E459" s="20">
        <v>18</v>
      </c>
      <c r="F459" s="21">
        <v>18</v>
      </c>
      <c r="G459" s="21">
        <v>1</v>
      </c>
      <c r="H459" s="21"/>
    </row>
    <row r="460" spans="1:8" s="13" customFormat="1" ht="12.75">
      <c r="A460" s="17"/>
      <c r="B460" s="6"/>
      <c r="C460" s="7"/>
      <c r="D460" s="8"/>
      <c r="E460" s="9">
        <f>SUM(E458:E459)</f>
        <v>39</v>
      </c>
      <c r="F460" s="9">
        <f>SUM(F458:F459)</f>
        <v>39</v>
      </c>
      <c r="G460" s="9">
        <f>SUM(G458:G459)</f>
        <v>4</v>
      </c>
      <c r="H460" s="9">
        <f>SUM(H458:H459)</f>
        <v>0</v>
      </c>
    </row>
    <row r="461" spans="1:8" s="56" customFormat="1" ht="12.75">
      <c r="A461" s="55">
        <v>69</v>
      </c>
      <c r="B461" s="86">
        <v>43426</v>
      </c>
      <c r="C461" s="87" t="s">
        <v>138</v>
      </c>
      <c r="D461" s="19" t="s">
        <v>8</v>
      </c>
      <c r="E461" s="21">
        <v>30</v>
      </c>
      <c r="F461" s="21">
        <v>27</v>
      </c>
      <c r="G461" s="21">
        <v>18</v>
      </c>
      <c r="H461" s="21"/>
    </row>
    <row r="462" spans="1:8" s="56" customFormat="1" ht="12.75">
      <c r="A462" s="55"/>
      <c r="B462" s="86"/>
      <c r="C462" s="87"/>
      <c r="D462" s="19" t="s">
        <v>86</v>
      </c>
      <c r="E462" s="21">
        <v>19</v>
      </c>
      <c r="F462" s="21">
        <v>18</v>
      </c>
      <c r="G462" s="21">
        <v>18</v>
      </c>
      <c r="H462" s="21">
        <v>2</v>
      </c>
    </row>
    <row r="463" spans="1:8" s="13" customFormat="1" ht="12.75" customHeight="1">
      <c r="A463" s="47"/>
      <c r="B463" s="86"/>
      <c r="C463" s="87"/>
      <c r="D463" s="19" t="s">
        <v>28</v>
      </c>
      <c r="E463" s="21">
        <v>22</v>
      </c>
      <c r="F463" s="21">
        <v>20</v>
      </c>
      <c r="G463" s="21">
        <v>20</v>
      </c>
      <c r="H463" s="21"/>
    </row>
    <row r="464" spans="1:8" s="13" customFormat="1" ht="12.75">
      <c r="A464" s="17"/>
      <c r="B464" s="6"/>
      <c r="C464" s="7"/>
      <c r="D464" s="8"/>
      <c r="E464" s="9">
        <f>SUM(E461:E463)</f>
        <v>71</v>
      </c>
      <c r="F464" s="9">
        <f>SUM(F461:F463)</f>
        <v>65</v>
      </c>
      <c r="G464" s="9">
        <f>SUM(G461:G463)</f>
        <v>56</v>
      </c>
      <c r="H464" s="9">
        <f>SUM(H461:H463)</f>
        <v>2</v>
      </c>
    </row>
    <row r="465" spans="1:8" s="13" customFormat="1" ht="12.75" customHeight="1">
      <c r="A465" s="47">
        <v>70</v>
      </c>
      <c r="B465" s="86" t="s">
        <v>152</v>
      </c>
      <c r="C465" s="87" t="s">
        <v>154</v>
      </c>
      <c r="D465" s="19" t="s">
        <v>8</v>
      </c>
      <c r="E465" s="20">
        <v>24</v>
      </c>
      <c r="F465" s="21">
        <v>24</v>
      </c>
      <c r="G465" s="21"/>
      <c r="H465" s="21">
        <v>0</v>
      </c>
    </row>
    <row r="466" spans="1:8" s="13" customFormat="1" ht="12.75" customHeight="1">
      <c r="A466" s="47"/>
      <c r="B466" s="86"/>
      <c r="C466" s="87"/>
      <c r="D466" s="19" t="s">
        <v>33</v>
      </c>
      <c r="E466" s="20">
        <v>22</v>
      </c>
      <c r="F466" s="21">
        <v>22</v>
      </c>
      <c r="G466" s="21"/>
      <c r="H466" s="21">
        <v>0</v>
      </c>
    </row>
    <row r="467" spans="1:8" s="13" customFormat="1" ht="12.75" customHeight="1">
      <c r="A467" s="47"/>
      <c r="B467" s="86"/>
      <c r="C467" s="87"/>
      <c r="D467" s="19" t="s">
        <v>82</v>
      </c>
      <c r="E467" s="20">
        <v>25</v>
      </c>
      <c r="F467" s="21">
        <v>25</v>
      </c>
      <c r="G467" s="21">
        <v>25</v>
      </c>
      <c r="H467" s="21">
        <v>7</v>
      </c>
    </row>
    <row r="468" spans="1:8" s="13" customFormat="1" ht="12.75" customHeight="1">
      <c r="A468" s="47"/>
      <c r="B468" s="86"/>
      <c r="C468" s="87"/>
      <c r="D468" s="19" t="s">
        <v>86</v>
      </c>
      <c r="E468" s="20">
        <v>22</v>
      </c>
      <c r="F468" s="21">
        <v>22</v>
      </c>
      <c r="G468" s="21"/>
      <c r="H468" s="21">
        <v>0</v>
      </c>
    </row>
    <row r="469" spans="1:8" s="13" customFormat="1" ht="12.75" customHeight="1">
      <c r="A469" s="17"/>
      <c r="B469" s="6"/>
      <c r="C469" s="7"/>
      <c r="D469" s="8"/>
      <c r="E469" s="9">
        <f>SUM(E465:E468)</f>
        <v>93</v>
      </c>
      <c r="F469" s="9">
        <f>SUM(F465:F468)</f>
        <v>93</v>
      </c>
      <c r="G469" s="9">
        <f>SUM(G465:G468)</f>
        <v>25</v>
      </c>
      <c r="H469" s="9">
        <f>SUM(H465:H468)</f>
        <v>7</v>
      </c>
    </row>
    <row r="470" spans="1:8" s="56" customFormat="1" ht="12.75" customHeight="1">
      <c r="A470" s="55">
        <v>71</v>
      </c>
      <c r="B470" s="86" t="s">
        <v>153</v>
      </c>
      <c r="C470" s="87" t="s">
        <v>155</v>
      </c>
      <c r="D470" s="19" t="s">
        <v>8</v>
      </c>
      <c r="E470" s="21">
        <v>26</v>
      </c>
      <c r="F470" s="21">
        <v>26</v>
      </c>
      <c r="G470" s="21">
        <v>26</v>
      </c>
      <c r="H470" s="21"/>
    </row>
    <row r="471" spans="1:8" s="56" customFormat="1" ht="12.75" customHeight="1">
      <c r="A471" s="57"/>
      <c r="B471" s="86"/>
      <c r="C471" s="87"/>
      <c r="D471" s="19" t="s">
        <v>37</v>
      </c>
      <c r="E471" s="21">
        <v>30</v>
      </c>
      <c r="F471" s="21"/>
      <c r="G471" s="21">
        <v>25</v>
      </c>
      <c r="H471" s="21"/>
    </row>
    <row r="472" spans="1:8" s="56" customFormat="1" ht="12.75" customHeight="1">
      <c r="A472" s="57"/>
      <c r="B472" s="86"/>
      <c r="C472" s="87"/>
      <c r="D472" s="19" t="s">
        <v>28</v>
      </c>
      <c r="E472" s="21">
        <v>22</v>
      </c>
      <c r="F472" s="21">
        <v>20</v>
      </c>
      <c r="G472" s="21">
        <v>22</v>
      </c>
      <c r="H472" s="21">
        <v>2</v>
      </c>
    </row>
    <row r="473" spans="1:8" s="13" customFormat="1" ht="12.75" customHeight="1">
      <c r="A473" s="17"/>
      <c r="B473" s="6"/>
      <c r="C473" s="7"/>
      <c r="D473" s="8"/>
      <c r="E473" s="9">
        <f>SUM(E470:E472)</f>
        <v>78</v>
      </c>
      <c r="F473" s="9">
        <f>SUM(F470:F472)</f>
        <v>46</v>
      </c>
      <c r="G473" s="9">
        <f>SUM(G470:G472)</f>
        <v>73</v>
      </c>
      <c r="H473" s="9">
        <f>SUM(H470:H472)</f>
        <v>2</v>
      </c>
    </row>
    <row r="474" spans="1:8" s="56" customFormat="1" ht="12.75" customHeight="1">
      <c r="A474" s="55">
        <v>72</v>
      </c>
      <c r="B474" s="86" t="s">
        <v>156</v>
      </c>
      <c r="C474" s="87" t="s">
        <v>157</v>
      </c>
      <c r="D474" s="19" t="s">
        <v>8</v>
      </c>
      <c r="E474" s="21">
        <v>19</v>
      </c>
      <c r="F474" s="21">
        <v>18</v>
      </c>
      <c r="G474" s="21">
        <v>3</v>
      </c>
      <c r="H474" s="21"/>
    </row>
    <row r="475" spans="1:8" s="56" customFormat="1" ht="12.75" customHeight="1">
      <c r="A475" s="57"/>
      <c r="B475" s="86"/>
      <c r="C475" s="87"/>
      <c r="D475" s="19" t="s">
        <v>33</v>
      </c>
      <c r="E475" s="21">
        <v>19</v>
      </c>
      <c r="F475" s="21">
        <v>19</v>
      </c>
      <c r="G475" s="21"/>
      <c r="H475" s="21">
        <v>1</v>
      </c>
    </row>
    <row r="476" spans="1:8" s="56" customFormat="1" ht="12.75" customHeight="1">
      <c r="A476" s="57"/>
      <c r="B476" s="86"/>
      <c r="C476" s="87"/>
      <c r="D476" s="19" t="s">
        <v>28</v>
      </c>
      <c r="E476" s="21">
        <v>17</v>
      </c>
      <c r="F476" s="21"/>
      <c r="G476" s="21">
        <v>14</v>
      </c>
      <c r="H476" s="21"/>
    </row>
    <row r="477" spans="1:8" s="56" customFormat="1" ht="12.75" customHeight="1">
      <c r="A477" s="57"/>
      <c r="B477" s="86"/>
      <c r="C477" s="87"/>
      <c r="D477" s="19" t="s">
        <v>27</v>
      </c>
      <c r="E477" s="21">
        <v>21</v>
      </c>
      <c r="F477" s="21">
        <v>19</v>
      </c>
      <c r="G477" s="21">
        <v>2</v>
      </c>
      <c r="H477" s="21">
        <v>3</v>
      </c>
    </row>
    <row r="478" spans="1:8" s="13" customFormat="1" ht="12.75" customHeight="1">
      <c r="A478" s="17"/>
      <c r="B478" s="6"/>
      <c r="C478" s="7"/>
      <c r="D478" s="8"/>
      <c r="E478" s="9">
        <f>SUM(E474:E477)</f>
        <v>76</v>
      </c>
      <c r="F478" s="9">
        <f>SUM(F474:F477)</f>
        <v>56</v>
      </c>
      <c r="G478" s="9">
        <f>SUM(G474:G477)</f>
        <v>19</v>
      </c>
      <c r="H478" s="9">
        <f>SUM(H474:H477)</f>
        <v>4</v>
      </c>
    </row>
    <row r="479" spans="1:8" s="56" customFormat="1" ht="12" customHeight="1">
      <c r="A479" s="55">
        <v>73</v>
      </c>
      <c r="B479" s="86" t="s">
        <v>158</v>
      </c>
      <c r="C479" s="87" t="s">
        <v>154</v>
      </c>
      <c r="D479" s="19" t="s">
        <v>8</v>
      </c>
      <c r="E479" s="21">
        <v>24</v>
      </c>
      <c r="F479" s="21">
        <v>20</v>
      </c>
      <c r="G479" s="21">
        <v>5</v>
      </c>
      <c r="H479" s="21"/>
    </row>
    <row r="480" spans="1:8" s="56" customFormat="1" ht="12" customHeight="1">
      <c r="A480" s="57"/>
      <c r="B480" s="86"/>
      <c r="C480" s="87"/>
      <c r="D480" s="19" t="s">
        <v>33</v>
      </c>
      <c r="E480" s="21">
        <v>9</v>
      </c>
      <c r="F480" s="21">
        <v>9</v>
      </c>
      <c r="G480" s="21">
        <v>7</v>
      </c>
      <c r="H480" s="21"/>
    </row>
    <row r="481" spans="1:8" s="56" customFormat="1" ht="12" customHeight="1">
      <c r="A481" s="57"/>
      <c r="B481" s="86"/>
      <c r="C481" s="87"/>
      <c r="D481" s="19" t="s">
        <v>82</v>
      </c>
      <c r="E481" s="21">
        <v>17</v>
      </c>
      <c r="F481" s="21">
        <v>17</v>
      </c>
      <c r="G481" s="21">
        <v>7</v>
      </c>
      <c r="H481" s="21">
        <v>3</v>
      </c>
    </row>
    <row r="482" spans="1:8" s="13" customFormat="1" ht="12.75" customHeight="1">
      <c r="A482" s="17"/>
      <c r="B482" s="6"/>
      <c r="C482" s="7"/>
      <c r="D482" s="8"/>
      <c r="E482" s="9">
        <f>SUM(E479:E481)</f>
        <v>50</v>
      </c>
      <c r="F482" s="9">
        <f>SUM(F479:F481)</f>
        <v>46</v>
      </c>
      <c r="G482" s="9">
        <f>SUM(G479:G481)</f>
        <v>19</v>
      </c>
      <c r="H482" s="9">
        <f>SUM(H479:H481)</f>
        <v>3</v>
      </c>
    </row>
    <row r="483" spans="1:8" s="13" customFormat="1" ht="15">
      <c r="A483" s="53"/>
      <c r="B483" s="91" t="s">
        <v>173</v>
      </c>
      <c r="C483" s="91"/>
      <c r="D483" s="91"/>
      <c r="E483" s="10">
        <f>SUM(E482,E478,E473,E469,E464,E460,E457,E452,E448)</f>
        <v>613</v>
      </c>
      <c r="F483" s="10">
        <f>SUM(F482,F478,F473,F469,F464,F460,F457,F452,F448)</f>
        <v>537</v>
      </c>
      <c r="G483" s="10">
        <f>SUM(G482,G478,G473,G469,G464,G460,G457,G452,G448)</f>
        <v>282</v>
      </c>
      <c r="H483" s="10">
        <f>SUM(H482,H478,H473,H469,H464,H460,H457,H452,H448)</f>
        <v>32</v>
      </c>
    </row>
    <row r="484" spans="1:8" ht="23.25">
      <c r="A484" s="97" t="s">
        <v>127</v>
      </c>
      <c r="B484" s="97"/>
      <c r="C484" s="97"/>
      <c r="D484" s="97"/>
      <c r="E484" s="97"/>
      <c r="F484" s="97"/>
      <c r="G484" s="97"/>
      <c r="H484" s="97"/>
    </row>
    <row r="485" spans="1:8" s="13" customFormat="1" ht="12.75" customHeight="1">
      <c r="A485" s="47">
        <v>74</v>
      </c>
      <c r="B485" s="86" t="s">
        <v>159</v>
      </c>
      <c r="C485" s="87" t="s">
        <v>149</v>
      </c>
      <c r="D485" s="19" t="s">
        <v>33</v>
      </c>
      <c r="E485" s="20">
        <v>24</v>
      </c>
      <c r="F485" s="21">
        <v>24</v>
      </c>
      <c r="G485" s="21">
        <v>10</v>
      </c>
      <c r="H485" s="21"/>
    </row>
    <row r="486" spans="1:8" s="13" customFormat="1" ht="12.75" customHeight="1">
      <c r="A486" s="47"/>
      <c r="B486" s="86"/>
      <c r="C486" s="87"/>
      <c r="D486" s="19" t="s">
        <v>27</v>
      </c>
      <c r="E486" s="20">
        <v>25</v>
      </c>
      <c r="F486" s="21">
        <v>21</v>
      </c>
      <c r="G486" s="21"/>
      <c r="H486" s="21"/>
    </row>
    <row r="487" spans="1:8" s="13" customFormat="1" ht="12.75" customHeight="1">
      <c r="A487" s="47"/>
      <c r="B487" s="86"/>
      <c r="C487" s="87"/>
      <c r="D487" s="19" t="s">
        <v>37</v>
      </c>
      <c r="E487" s="20">
        <v>9</v>
      </c>
      <c r="F487" s="21">
        <v>9</v>
      </c>
      <c r="G487" s="21"/>
      <c r="H487" s="21"/>
    </row>
    <row r="488" spans="1:8" s="13" customFormat="1" ht="12.75" customHeight="1">
      <c r="A488" s="47"/>
      <c r="B488" s="86"/>
      <c r="C488" s="87"/>
      <c r="D488" s="19" t="s">
        <v>28</v>
      </c>
      <c r="E488" s="21">
        <v>22</v>
      </c>
      <c r="F488" s="21">
        <v>22</v>
      </c>
      <c r="G488" s="21">
        <v>19</v>
      </c>
      <c r="H488" s="21">
        <v>3</v>
      </c>
    </row>
    <row r="489" spans="1:8" s="13" customFormat="1" ht="15" customHeight="1">
      <c r="A489" s="17"/>
      <c r="B489" s="9"/>
      <c r="C489" s="31"/>
      <c r="D489" s="32"/>
      <c r="E489" s="33">
        <f>SUM(E485:E488)</f>
        <v>80</v>
      </c>
      <c r="F489" s="33">
        <f>SUM(F485:F488)</f>
        <v>76</v>
      </c>
      <c r="G489" s="33">
        <f>SUM(G485:G488)</f>
        <v>29</v>
      </c>
      <c r="H489" s="33">
        <f>SUM(H485:H488)</f>
        <v>3</v>
      </c>
    </row>
    <row r="490" spans="1:8" s="13" customFormat="1" ht="12.75">
      <c r="A490" s="47">
        <v>75</v>
      </c>
      <c r="B490" s="86" t="s">
        <v>160</v>
      </c>
      <c r="C490" s="87" t="s">
        <v>154</v>
      </c>
      <c r="D490" s="19" t="s">
        <v>8</v>
      </c>
      <c r="E490" s="24">
        <v>27</v>
      </c>
      <c r="F490" s="24">
        <v>20</v>
      </c>
      <c r="G490" s="24">
        <v>4</v>
      </c>
      <c r="H490" s="24"/>
    </row>
    <row r="491" spans="1:8" s="13" customFormat="1" ht="12.75">
      <c r="A491" s="47"/>
      <c r="B491" s="86"/>
      <c r="C491" s="87"/>
      <c r="D491" s="19" t="s">
        <v>33</v>
      </c>
      <c r="E491" s="24">
        <v>25</v>
      </c>
      <c r="F491" s="24">
        <v>23</v>
      </c>
      <c r="G491" s="24"/>
      <c r="H491" s="24"/>
    </row>
    <row r="492" spans="1:8" s="13" customFormat="1" ht="12.75">
      <c r="A492" s="47"/>
      <c r="B492" s="86"/>
      <c r="C492" s="87"/>
      <c r="D492" s="19" t="s">
        <v>86</v>
      </c>
      <c r="E492" s="24">
        <v>23</v>
      </c>
      <c r="F492" s="24">
        <v>22</v>
      </c>
      <c r="G492" s="24"/>
      <c r="H492" s="24"/>
    </row>
    <row r="493" spans="1:8" s="13" customFormat="1" ht="15" customHeight="1">
      <c r="A493" s="17"/>
      <c r="B493" s="6"/>
      <c r="C493" s="7"/>
      <c r="D493" s="32"/>
      <c r="E493" s="33">
        <f>SUM(E490:E492)</f>
        <v>75</v>
      </c>
      <c r="F493" s="33">
        <f>SUM(F490:F492)</f>
        <v>65</v>
      </c>
      <c r="G493" s="33">
        <f>SUM(G490:G492)</f>
        <v>4</v>
      </c>
      <c r="H493" s="33">
        <f>SUM(H490:H492)</f>
        <v>0</v>
      </c>
    </row>
    <row r="494" spans="1:8" s="13" customFormat="1" ht="12.75" customHeight="1">
      <c r="A494" s="47">
        <v>76</v>
      </c>
      <c r="B494" s="86" t="s">
        <v>161</v>
      </c>
      <c r="C494" s="87" t="s">
        <v>162</v>
      </c>
      <c r="D494" s="19" t="s">
        <v>8</v>
      </c>
      <c r="E494" s="20">
        <v>17</v>
      </c>
      <c r="F494" s="21">
        <v>17</v>
      </c>
      <c r="G494" s="21"/>
      <c r="H494" s="21"/>
    </row>
    <row r="495" spans="1:8" s="13" customFormat="1" ht="12.75" customHeight="1">
      <c r="A495" s="47"/>
      <c r="B495" s="86"/>
      <c r="C495" s="87"/>
      <c r="D495" s="19" t="s">
        <v>27</v>
      </c>
      <c r="E495" s="20">
        <v>19</v>
      </c>
      <c r="F495" s="21">
        <v>19</v>
      </c>
      <c r="G495" s="21">
        <v>11</v>
      </c>
      <c r="H495" s="21">
        <v>1</v>
      </c>
    </row>
    <row r="496" spans="1:8" s="13" customFormat="1" ht="12.75" customHeight="1">
      <c r="A496" s="17"/>
      <c r="B496" s="6"/>
      <c r="C496" s="7"/>
      <c r="D496" s="8"/>
      <c r="E496" s="9">
        <f>SUM(E494:E495)</f>
        <v>36</v>
      </c>
      <c r="F496" s="9">
        <f>SUM(F494:F495)</f>
        <v>36</v>
      </c>
      <c r="G496" s="9">
        <f>SUM(G494:G495)</f>
        <v>11</v>
      </c>
      <c r="H496" s="9">
        <f>SUM(H494:H495)</f>
        <v>1</v>
      </c>
    </row>
    <row r="497" spans="1:8" s="13" customFormat="1" ht="12.75" customHeight="1">
      <c r="A497" s="47">
        <v>77</v>
      </c>
      <c r="B497" s="86" t="s">
        <v>163</v>
      </c>
      <c r="C497" s="84" t="s">
        <v>154</v>
      </c>
      <c r="D497" s="3" t="s">
        <v>8</v>
      </c>
      <c r="E497" s="20">
        <v>17</v>
      </c>
      <c r="F497" s="21">
        <v>17</v>
      </c>
      <c r="G497" s="21">
        <v>8</v>
      </c>
      <c r="H497" s="21"/>
    </row>
    <row r="498" spans="1:8" s="13" customFormat="1" ht="12.75" customHeight="1">
      <c r="A498" s="47"/>
      <c r="B498" s="86"/>
      <c r="C498" s="84"/>
      <c r="D498" s="3" t="s">
        <v>33</v>
      </c>
      <c r="E498" s="21">
        <v>20</v>
      </c>
      <c r="F498" s="21">
        <v>20</v>
      </c>
      <c r="G498" s="21">
        <v>5</v>
      </c>
      <c r="H498" s="21">
        <v>2</v>
      </c>
    </row>
    <row r="499" spans="1:8" s="13" customFormat="1" ht="12.75" customHeight="1">
      <c r="A499" s="47"/>
      <c r="B499" s="86"/>
      <c r="C499" s="84"/>
      <c r="D499" s="3" t="s">
        <v>82</v>
      </c>
      <c r="E499" s="21">
        <v>25</v>
      </c>
      <c r="F499" s="21">
        <v>20</v>
      </c>
      <c r="G499" s="21">
        <v>12</v>
      </c>
      <c r="H499" s="21">
        <v>2</v>
      </c>
    </row>
    <row r="500" spans="1:8" s="13" customFormat="1" ht="12.75" customHeight="1">
      <c r="A500" s="47"/>
      <c r="B500" s="86"/>
      <c r="C500" s="84"/>
      <c r="D500" s="3" t="s">
        <v>86</v>
      </c>
      <c r="E500" s="21">
        <v>20</v>
      </c>
      <c r="F500" s="21">
        <v>20</v>
      </c>
      <c r="G500" s="21">
        <v>15</v>
      </c>
      <c r="H500" s="21"/>
    </row>
    <row r="501" spans="1:8" s="13" customFormat="1" ht="15" customHeight="1">
      <c r="A501" s="17"/>
      <c r="B501" s="9"/>
      <c r="C501" s="31"/>
      <c r="D501" s="32"/>
      <c r="E501" s="33">
        <f>SUM(E497:E500)</f>
        <v>82</v>
      </c>
      <c r="F501" s="33">
        <f>SUM(F497:F500)</f>
        <v>77</v>
      </c>
      <c r="G501" s="33">
        <f>SUM(G497:G500)</f>
        <v>40</v>
      </c>
      <c r="H501" s="33">
        <f>SUM(H497:H500)</f>
        <v>4</v>
      </c>
    </row>
    <row r="502" spans="1:8" s="13" customFormat="1" ht="12.75">
      <c r="A502" s="47">
        <v>78</v>
      </c>
      <c r="B502" s="86" t="s">
        <v>164</v>
      </c>
      <c r="C502" s="87" t="s">
        <v>165</v>
      </c>
      <c r="D502" s="19" t="s">
        <v>33</v>
      </c>
      <c r="E502" s="20">
        <v>21</v>
      </c>
      <c r="F502" s="21">
        <v>21</v>
      </c>
      <c r="G502" s="21">
        <v>5</v>
      </c>
      <c r="H502" s="21"/>
    </row>
    <row r="503" spans="1:8" s="56" customFormat="1" ht="12.75">
      <c r="A503" s="55"/>
      <c r="B503" s="86"/>
      <c r="C503" s="87"/>
      <c r="D503" s="19" t="s">
        <v>27</v>
      </c>
      <c r="E503" s="21">
        <v>22</v>
      </c>
      <c r="F503" s="21">
        <v>22</v>
      </c>
      <c r="G503" s="21">
        <v>2</v>
      </c>
      <c r="H503" s="21">
        <v>2</v>
      </c>
    </row>
    <row r="504" spans="1:8" s="13" customFormat="1" ht="12.75">
      <c r="A504" s="47"/>
      <c r="B504" s="86"/>
      <c r="C504" s="87"/>
      <c r="D504" s="19" t="s">
        <v>28</v>
      </c>
      <c r="E504" s="21">
        <v>22</v>
      </c>
      <c r="F504" s="21">
        <v>11</v>
      </c>
      <c r="G504" s="21">
        <v>22</v>
      </c>
      <c r="H504" s="21"/>
    </row>
    <row r="505" spans="1:8" s="13" customFormat="1" ht="15">
      <c r="A505" s="17"/>
      <c r="B505" s="9"/>
      <c r="C505" s="31"/>
      <c r="D505" s="32"/>
      <c r="E505" s="33">
        <f>SUM(E502:E504)</f>
        <v>65</v>
      </c>
      <c r="F505" s="33">
        <f>SUM(F502:F504)</f>
        <v>54</v>
      </c>
      <c r="G505" s="33">
        <f>SUM(G502:G504)</f>
        <v>29</v>
      </c>
      <c r="H505" s="33">
        <f>SUM(H502:H504)</f>
        <v>2</v>
      </c>
    </row>
    <row r="506" spans="1:8" s="13" customFormat="1" ht="12.75" customHeight="1">
      <c r="A506" s="47">
        <v>79</v>
      </c>
      <c r="B506" s="86" t="s">
        <v>166</v>
      </c>
      <c r="C506" s="87" t="s">
        <v>167</v>
      </c>
      <c r="D506" s="19" t="s">
        <v>8</v>
      </c>
      <c r="E506" s="20">
        <v>16</v>
      </c>
      <c r="F506" s="21">
        <v>16</v>
      </c>
      <c r="G506" s="21">
        <v>3</v>
      </c>
      <c r="H506" s="21"/>
    </row>
    <row r="507" spans="1:8" s="13" customFormat="1" ht="12.75" customHeight="1">
      <c r="A507" s="47"/>
      <c r="B507" s="86"/>
      <c r="C507" s="87"/>
      <c r="D507" s="19" t="s">
        <v>33</v>
      </c>
      <c r="E507" s="21">
        <v>19</v>
      </c>
      <c r="F507" s="21">
        <v>19</v>
      </c>
      <c r="G507" s="21">
        <v>2</v>
      </c>
      <c r="H507" s="21"/>
    </row>
    <row r="508" spans="1:8" s="13" customFormat="1" ht="12.75" customHeight="1">
      <c r="A508" s="47"/>
      <c r="B508" s="86"/>
      <c r="C508" s="87"/>
      <c r="D508" s="19" t="s">
        <v>28</v>
      </c>
      <c r="E508" s="21">
        <v>12</v>
      </c>
      <c r="F508" s="21">
        <v>5</v>
      </c>
      <c r="G508" s="21">
        <v>12</v>
      </c>
      <c r="H508" s="21"/>
    </row>
    <row r="509" spans="1:8" s="13" customFormat="1" ht="12.75" customHeight="1">
      <c r="A509" s="47"/>
      <c r="B509" s="86"/>
      <c r="C509" s="87"/>
      <c r="D509" s="19" t="s">
        <v>131</v>
      </c>
      <c r="E509" s="21">
        <v>26</v>
      </c>
      <c r="F509" s="21">
        <v>26</v>
      </c>
      <c r="G509" s="21">
        <v>10</v>
      </c>
      <c r="H509" s="21">
        <v>1</v>
      </c>
    </row>
    <row r="510" spans="1:8" s="13" customFormat="1" ht="12.75" customHeight="1">
      <c r="A510" s="47"/>
      <c r="B510" s="86"/>
      <c r="C510" s="87"/>
      <c r="D510" s="19" t="s">
        <v>27</v>
      </c>
      <c r="E510" s="21">
        <v>22</v>
      </c>
      <c r="F510" s="21">
        <v>11</v>
      </c>
      <c r="G510" s="21">
        <v>3</v>
      </c>
      <c r="H510" s="21">
        <v>2</v>
      </c>
    </row>
    <row r="511" spans="1:8" s="13" customFormat="1" ht="12.75" customHeight="1">
      <c r="A511" s="47"/>
      <c r="B511" s="86"/>
      <c r="C511" s="87"/>
      <c r="D511" s="19" t="s">
        <v>86</v>
      </c>
      <c r="E511" s="21">
        <v>9</v>
      </c>
      <c r="F511" s="21">
        <v>9</v>
      </c>
      <c r="G511" s="21">
        <v>9</v>
      </c>
      <c r="H511" s="21"/>
    </row>
    <row r="512" spans="1:8" s="13" customFormat="1" ht="15" customHeight="1">
      <c r="A512" s="17"/>
      <c r="B512" s="9"/>
      <c r="C512" s="31"/>
      <c r="D512" s="32"/>
      <c r="E512" s="33">
        <f>SUM(E506:E511)</f>
        <v>104</v>
      </c>
      <c r="F512" s="33">
        <f>SUM(F506:F511)</f>
        <v>86</v>
      </c>
      <c r="G512" s="33">
        <f>SUM(G506:G511)</f>
        <v>39</v>
      </c>
      <c r="H512" s="33">
        <f>SUM(H506:H511)</f>
        <v>3</v>
      </c>
    </row>
    <row r="513" spans="1:8" s="13" customFormat="1" ht="12.75" customHeight="1">
      <c r="A513" s="47">
        <v>80</v>
      </c>
      <c r="B513" s="86" t="s">
        <v>168</v>
      </c>
      <c r="C513" s="87" t="s">
        <v>154</v>
      </c>
      <c r="D513" s="19" t="s">
        <v>8</v>
      </c>
      <c r="E513" s="20">
        <v>22</v>
      </c>
      <c r="F513" s="21">
        <v>20</v>
      </c>
      <c r="G513" s="21">
        <v>15</v>
      </c>
      <c r="H513" s="21"/>
    </row>
    <row r="514" spans="1:8" s="13" customFormat="1" ht="12.75" customHeight="1">
      <c r="A514" s="47"/>
      <c r="B514" s="86"/>
      <c r="C514" s="87"/>
      <c r="D514" s="19" t="s">
        <v>82</v>
      </c>
      <c r="E514" s="21">
        <v>20</v>
      </c>
      <c r="F514" s="21">
        <v>20</v>
      </c>
      <c r="G514" s="21">
        <v>20</v>
      </c>
      <c r="H514" s="21">
        <v>1</v>
      </c>
    </row>
    <row r="515" spans="1:8" s="13" customFormat="1" ht="12.75" customHeight="1">
      <c r="A515" s="47"/>
      <c r="B515" s="86"/>
      <c r="C515" s="87"/>
      <c r="D515" s="19" t="s">
        <v>33</v>
      </c>
      <c r="E515" s="21">
        <v>17</v>
      </c>
      <c r="F515" s="21">
        <v>16</v>
      </c>
      <c r="G515" s="21">
        <v>10</v>
      </c>
      <c r="H515" s="21"/>
    </row>
    <row r="516" spans="1:8" s="42" customFormat="1" ht="12.75" customHeight="1">
      <c r="A516" s="61"/>
      <c r="B516" s="43"/>
      <c r="C516" s="31"/>
      <c r="D516" s="77"/>
      <c r="E516" s="9">
        <f>SUM(E513:E515)</f>
        <v>59</v>
      </c>
      <c r="F516" s="9">
        <f>SUM(F513:F515)</f>
        <v>56</v>
      </c>
      <c r="G516" s="9">
        <f>SUM(G513:G515)</f>
        <v>45</v>
      </c>
      <c r="H516" s="9">
        <f>SUM(H513:H515)</f>
        <v>1</v>
      </c>
    </row>
    <row r="517" spans="1:8" s="13" customFormat="1" ht="12.75" customHeight="1">
      <c r="A517" s="47">
        <v>81</v>
      </c>
      <c r="B517" s="86" t="s">
        <v>169</v>
      </c>
      <c r="C517" s="87" t="s">
        <v>170</v>
      </c>
      <c r="D517" s="19" t="s">
        <v>8</v>
      </c>
      <c r="E517" s="21">
        <v>27</v>
      </c>
      <c r="F517" s="21">
        <v>27</v>
      </c>
      <c r="G517" s="21">
        <v>5</v>
      </c>
      <c r="H517" s="21"/>
    </row>
    <row r="518" spans="1:8" s="13" customFormat="1" ht="12.75" customHeight="1">
      <c r="A518" s="47"/>
      <c r="B518" s="86"/>
      <c r="C518" s="87"/>
      <c r="D518" s="19" t="s">
        <v>27</v>
      </c>
      <c r="E518" s="21">
        <v>30</v>
      </c>
      <c r="F518" s="21">
        <v>30</v>
      </c>
      <c r="G518" s="21">
        <v>11</v>
      </c>
      <c r="H518" s="21">
        <v>4</v>
      </c>
    </row>
    <row r="519" spans="1:8" s="13" customFormat="1" ht="12.75" customHeight="1">
      <c r="A519" s="47"/>
      <c r="B519" s="86"/>
      <c r="C519" s="87"/>
      <c r="D519" s="19" t="s">
        <v>37</v>
      </c>
      <c r="E519" s="21">
        <v>19</v>
      </c>
      <c r="F519" s="21">
        <v>19</v>
      </c>
      <c r="G519" s="21"/>
      <c r="H519" s="21"/>
    </row>
    <row r="520" spans="1:8" s="13" customFormat="1" ht="12.75" customHeight="1">
      <c r="A520" s="47"/>
      <c r="B520" s="86"/>
      <c r="C520" s="87"/>
      <c r="D520" s="19" t="s">
        <v>86</v>
      </c>
      <c r="E520" s="21">
        <v>20</v>
      </c>
      <c r="F520" s="21">
        <v>19</v>
      </c>
      <c r="G520" s="21"/>
      <c r="H520" s="21">
        <v>1</v>
      </c>
    </row>
    <row r="521" spans="1:8" s="13" customFormat="1" ht="12.75" customHeight="1">
      <c r="A521" s="47"/>
      <c r="B521" s="86"/>
      <c r="C521" s="87"/>
      <c r="D521" s="19" t="s">
        <v>28</v>
      </c>
      <c r="E521" s="21">
        <v>45</v>
      </c>
      <c r="F521" s="21">
        <v>35</v>
      </c>
      <c r="G521" s="21">
        <v>40</v>
      </c>
      <c r="H521" s="21">
        <v>1</v>
      </c>
    </row>
    <row r="522" spans="1:8" s="42" customFormat="1" ht="12.75" customHeight="1">
      <c r="A522" s="61"/>
      <c r="B522" s="43"/>
      <c r="C522" s="31"/>
      <c r="D522" s="77"/>
      <c r="E522" s="9">
        <f>SUM(E517:E521)</f>
        <v>141</v>
      </c>
      <c r="F522" s="9">
        <f>SUM(F517:F521)</f>
        <v>130</v>
      </c>
      <c r="G522" s="9">
        <f>SUM(G517:G521)</f>
        <v>56</v>
      </c>
      <c r="H522" s="9">
        <f>SUM(H517:H521)</f>
        <v>6</v>
      </c>
    </row>
    <row r="523" spans="1:8" s="13" customFormat="1" ht="12.75" customHeight="1">
      <c r="A523" s="47">
        <v>82</v>
      </c>
      <c r="B523" s="86" t="s">
        <v>171</v>
      </c>
      <c r="C523" s="87" t="s">
        <v>149</v>
      </c>
      <c r="D523" s="19" t="s">
        <v>8</v>
      </c>
      <c r="E523" s="21">
        <v>22</v>
      </c>
      <c r="F523" s="21">
        <v>22</v>
      </c>
      <c r="G523" s="21">
        <v>5</v>
      </c>
      <c r="H523" s="21"/>
    </row>
    <row r="524" spans="1:8" s="13" customFormat="1" ht="12.75" customHeight="1">
      <c r="A524" s="47"/>
      <c r="B524" s="86"/>
      <c r="C524" s="87"/>
      <c r="D524" s="19" t="s">
        <v>33</v>
      </c>
      <c r="E524" s="21">
        <v>25</v>
      </c>
      <c r="F524" s="21">
        <v>25</v>
      </c>
      <c r="G524" s="21">
        <v>10</v>
      </c>
      <c r="H524" s="21"/>
    </row>
    <row r="525" spans="1:8" s="13" customFormat="1" ht="12.75" customHeight="1">
      <c r="A525" s="47"/>
      <c r="B525" s="86"/>
      <c r="C525" s="87"/>
      <c r="D525" s="19" t="s">
        <v>131</v>
      </c>
      <c r="E525" s="21">
        <v>29</v>
      </c>
      <c r="F525" s="21">
        <v>26</v>
      </c>
      <c r="G525" s="21"/>
      <c r="H525" s="21">
        <v>2</v>
      </c>
    </row>
    <row r="526" spans="1:8" s="13" customFormat="1" ht="12.75" customHeight="1">
      <c r="A526" s="47"/>
      <c r="B526" s="86"/>
      <c r="C526" s="87"/>
      <c r="D526" s="19" t="s">
        <v>27</v>
      </c>
      <c r="E526" s="21">
        <v>24</v>
      </c>
      <c r="F526" s="21">
        <v>15</v>
      </c>
      <c r="G526" s="21">
        <v>5</v>
      </c>
      <c r="H526" s="21">
        <v>5</v>
      </c>
    </row>
    <row r="527" spans="1:8" s="13" customFormat="1" ht="12.75" customHeight="1">
      <c r="A527" s="47"/>
      <c r="B527" s="86"/>
      <c r="C527" s="87"/>
      <c r="D527" s="19" t="s">
        <v>86</v>
      </c>
      <c r="E527" s="21">
        <v>9</v>
      </c>
      <c r="F527" s="21">
        <v>9</v>
      </c>
      <c r="G527" s="21">
        <v>7</v>
      </c>
      <c r="H527" s="21">
        <v>1</v>
      </c>
    </row>
    <row r="528" spans="1:8" s="13" customFormat="1" ht="12.75" customHeight="1">
      <c r="A528" s="47"/>
      <c r="B528" s="86"/>
      <c r="C528" s="87"/>
      <c r="D528" s="19" t="s">
        <v>28</v>
      </c>
      <c r="E528" s="21">
        <v>26</v>
      </c>
      <c r="F528" s="21">
        <v>26</v>
      </c>
      <c r="G528" s="21">
        <v>14</v>
      </c>
      <c r="H528" s="21">
        <v>3</v>
      </c>
    </row>
    <row r="529" spans="1:8" s="42" customFormat="1" ht="12.75" customHeight="1">
      <c r="A529" s="61"/>
      <c r="B529" s="43"/>
      <c r="C529" s="31"/>
      <c r="D529" s="77"/>
      <c r="E529" s="9">
        <f>SUM(E523:E528)</f>
        <v>135</v>
      </c>
      <c r="F529" s="9">
        <f>SUM(F523:F528)</f>
        <v>123</v>
      </c>
      <c r="G529" s="9">
        <f>SUM(G523:G528)</f>
        <v>41</v>
      </c>
      <c r="H529" s="9">
        <f>SUM(H523:H528)</f>
        <v>11</v>
      </c>
    </row>
    <row r="530" spans="1:8" s="13" customFormat="1" ht="12.75" customHeight="1" hidden="1">
      <c r="A530" s="47"/>
      <c r="B530" s="37"/>
      <c r="C530" s="38"/>
      <c r="D530" s="19"/>
      <c r="E530" s="21"/>
      <c r="F530" s="21"/>
      <c r="G530" s="21"/>
      <c r="H530" s="21"/>
    </row>
    <row r="531" spans="1:8" s="13" customFormat="1" ht="12.75" customHeight="1" hidden="1">
      <c r="A531" s="47"/>
      <c r="B531" s="37"/>
      <c r="C531" s="38"/>
      <c r="D531" s="19"/>
      <c r="E531" s="21"/>
      <c r="F531" s="21"/>
      <c r="G531" s="21"/>
      <c r="H531" s="21"/>
    </row>
    <row r="532" spans="1:8" s="13" customFormat="1" ht="12.75" customHeight="1" hidden="1">
      <c r="A532" s="47"/>
      <c r="B532" s="37"/>
      <c r="C532" s="38"/>
      <c r="D532" s="19"/>
      <c r="E532" s="21"/>
      <c r="F532" s="21"/>
      <c r="G532" s="21"/>
      <c r="H532" s="21"/>
    </row>
    <row r="533" spans="1:8" s="13" customFormat="1" ht="12.75" customHeight="1" hidden="1">
      <c r="A533" s="47"/>
      <c r="B533" s="37"/>
      <c r="C533" s="38"/>
      <c r="D533" s="19"/>
      <c r="E533" s="21"/>
      <c r="F533" s="21"/>
      <c r="G533" s="21"/>
      <c r="H533" s="21"/>
    </row>
    <row r="534" spans="1:8" s="13" customFormat="1" ht="15" customHeight="1" hidden="1">
      <c r="A534" s="17"/>
      <c r="B534" s="9"/>
      <c r="C534" s="31"/>
      <c r="D534" s="32"/>
      <c r="E534" s="33">
        <f>SUM(E530:E533)</f>
        <v>0</v>
      </c>
      <c r="F534" s="33">
        <f>SUM(F530:F533)</f>
        <v>0</v>
      </c>
      <c r="G534" s="33">
        <f>SUM(G530:G533)</f>
        <v>0</v>
      </c>
      <c r="H534" s="33">
        <f>SUM(H530:H533)</f>
        <v>0</v>
      </c>
    </row>
    <row r="535" spans="1:8" s="13" customFormat="1" ht="15" customHeight="1">
      <c r="A535" s="53"/>
      <c r="B535" s="91" t="s">
        <v>172</v>
      </c>
      <c r="C535" s="91"/>
      <c r="D535" s="91"/>
      <c r="E535" s="10">
        <f>SUM(E534,E529,E522,E516,E512,E505,E501,E496,E493,E489)</f>
        <v>777</v>
      </c>
      <c r="F535" s="10">
        <f>SUM(F534,F529,F522,F516,F512,F505,F501,F496,F493,F489)</f>
        <v>703</v>
      </c>
      <c r="G535" s="10">
        <f>SUM(G534,G529,G522,G516,G512,G505,G501,G496,G493,G489)</f>
        <v>294</v>
      </c>
      <c r="H535" s="10">
        <f>SUM(H534,H529,H522,H516,H512,H505,H501,H496,H493,H489)</f>
        <v>31</v>
      </c>
    </row>
    <row r="536" spans="1:8" s="13" customFormat="1" ht="15">
      <c r="A536" s="54"/>
      <c r="B536" s="96" t="s">
        <v>9</v>
      </c>
      <c r="C536" s="96"/>
      <c r="D536" s="96"/>
      <c r="E536" s="76">
        <f>SUM(E23,E67,E97,E123,E149,E175,E329,E388,E443,E215,E483,E535)</f>
        <v>6881</v>
      </c>
      <c r="F536" s="76">
        <f>SUM(F23,F67,F97,F123,F149,F175,F329,F388,F443,F215,F483,F535)</f>
        <v>6034</v>
      </c>
      <c r="G536" s="76">
        <f>SUM(G23,G67,G97,G123,G149,G175,G329,G388,G443,G215,G483,G535)</f>
        <v>2751</v>
      </c>
      <c r="H536" s="76">
        <f>SUM(H23,H67,H97,H123,H149,H175,H329,H388,H443,H215,H483,H535)</f>
        <v>275</v>
      </c>
    </row>
    <row r="537" spans="1:8" s="13" customFormat="1" ht="15">
      <c r="A537" s="54"/>
      <c r="B537" s="96" t="s">
        <v>10</v>
      </c>
      <c r="C537" s="96"/>
      <c r="D537" s="96"/>
      <c r="E537" s="34"/>
      <c r="F537" s="35">
        <f>ROUND(F536/E536,3)</f>
        <v>0.877</v>
      </c>
      <c r="G537" s="35">
        <f>ROUND(G536/E536,3)</f>
        <v>0.4</v>
      </c>
      <c r="H537" s="35">
        <f>ROUND(H536/E536,3)</f>
        <v>0.04</v>
      </c>
    </row>
    <row r="538" spans="2:8" s="13" customFormat="1" ht="17.25" customHeight="1" hidden="1">
      <c r="B538" s="95" t="s">
        <v>13</v>
      </c>
      <c r="C538" s="95"/>
      <c r="D538" s="95"/>
      <c r="E538" s="95"/>
      <c r="F538" s="95"/>
      <c r="G538" s="95"/>
      <c r="H538" s="95"/>
    </row>
    <row r="539" spans="3:5" ht="12.75">
      <c r="C539" s="39">
        <f>COUNTIF(B6:D537,#REF!)+COUNTIF(B9:D537,#REF!)</f>
        <v>0</v>
      </c>
      <c r="E539" s="66">
        <f>SUM(E80,E85,E107,E115,E128,E140,E158,E166,E182)</f>
        <v>547</v>
      </c>
    </row>
    <row r="540" ht="12.75">
      <c r="B540" s="25"/>
    </row>
    <row r="541" ht="12.75">
      <c r="C541" s="39"/>
    </row>
    <row r="542" spans="3:5" ht="12.75">
      <c r="C542" s="27" t="s">
        <v>11</v>
      </c>
      <c r="D542" s="28"/>
      <c r="E542" s="67"/>
    </row>
    <row r="543" spans="3:5" ht="12.75">
      <c r="C543" s="30" t="s">
        <v>12</v>
      </c>
      <c r="D543" s="29"/>
      <c r="E543" s="68"/>
    </row>
  </sheetData>
  <sheetProtection/>
  <mergeCells count="234">
    <mergeCell ref="C465:C468"/>
    <mergeCell ref="B465:B468"/>
    <mergeCell ref="C458:C459"/>
    <mergeCell ref="B523:B528"/>
    <mergeCell ref="C523:C528"/>
    <mergeCell ref="B513:B515"/>
    <mergeCell ref="C513:C515"/>
    <mergeCell ref="B517:B521"/>
    <mergeCell ref="C517:C521"/>
    <mergeCell ref="B438:B441"/>
    <mergeCell ref="B429:B436"/>
    <mergeCell ref="C429:C436"/>
    <mergeCell ref="C445:C447"/>
    <mergeCell ref="C438:C441"/>
    <mergeCell ref="B458:B459"/>
    <mergeCell ref="B461:B463"/>
    <mergeCell ref="C461:C463"/>
    <mergeCell ref="C449:C451"/>
    <mergeCell ref="B449:B451"/>
    <mergeCell ref="C453:C456"/>
    <mergeCell ref="B453:B456"/>
    <mergeCell ref="B360:B366"/>
    <mergeCell ref="B368:B370"/>
    <mergeCell ref="B403:B410"/>
    <mergeCell ref="C403:C410"/>
    <mergeCell ref="B383:B386"/>
    <mergeCell ref="C159:C161"/>
    <mergeCell ref="B141:B143"/>
    <mergeCell ref="B156:B157"/>
    <mergeCell ref="C132:C134"/>
    <mergeCell ref="C217:C218"/>
    <mergeCell ref="B63:B65"/>
    <mergeCell ref="C63:C65"/>
    <mergeCell ref="B129:B130"/>
    <mergeCell ref="C129:C130"/>
    <mergeCell ref="B108:B111"/>
    <mergeCell ref="C108:C111"/>
    <mergeCell ref="B81:B84"/>
    <mergeCell ref="C125:C127"/>
    <mergeCell ref="B132:B134"/>
    <mergeCell ref="C171:C173"/>
    <mergeCell ref="B163:B165"/>
    <mergeCell ref="C163:C165"/>
    <mergeCell ref="B175:D175"/>
    <mergeCell ref="C167:C169"/>
    <mergeCell ref="B167:B169"/>
    <mergeCell ref="B171:B173"/>
    <mergeCell ref="C325:C327"/>
    <mergeCell ref="C212:C213"/>
    <mergeCell ref="B223:B231"/>
    <mergeCell ref="B236:B241"/>
    <mergeCell ref="B274:B277"/>
    <mergeCell ref="C274:C277"/>
    <mergeCell ref="B308:B309"/>
    <mergeCell ref="B258:B262"/>
    <mergeCell ref="C258:C262"/>
    <mergeCell ref="B248:B256"/>
    <mergeCell ref="C93:C95"/>
    <mergeCell ref="C99:C101"/>
    <mergeCell ref="B99:B101"/>
    <mergeCell ref="B103:B106"/>
    <mergeCell ref="C120:C121"/>
    <mergeCell ref="B97:D97"/>
    <mergeCell ref="A98:H98"/>
    <mergeCell ref="B113:B114"/>
    <mergeCell ref="C113:C114"/>
    <mergeCell ref="C116:C118"/>
    <mergeCell ref="B120:B121"/>
    <mergeCell ref="C81:C84"/>
    <mergeCell ref="C90:C91"/>
    <mergeCell ref="C77:C79"/>
    <mergeCell ref="C86:C88"/>
    <mergeCell ref="C372:C376"/>
    <mergeCell ref="C378:C381"/>
    <mergeCell ref="C383:C386"/>
    <mergeCell ref="C390:C391"/>
    <mergeCell ref="B388:D388"/>
    <mergeCell ref="B390:B391"/>
    <mergeCell ref="B378:B381"/>
    <mergeCell ref="B372:B376"/>
    <mergeCell ref="A216:H216"/>
    <mergeCell ref="B180:B181"/>
    <mergeCell ref="B192:B206"/>
    <mergeCell ref="B417:B423"/>
    <mergeCell ref="C417:C423"/>
    <mergeCell ref="B393:B398"/>
    <mergeCell ref="A330:H330"/>
    <mergeCell ref="C223:C231"/>
    <mergeCell ref="B296:B298"/>
    <mergeCell ref="C296:C298"/>
    <mergeCell ref="C338:C340"/>
    <mergeCell ref="C356:C358"/>
    <mergeCell ref="B338:B340"/>
    <mergeCell ref="C347:C354"/>
    <mergeCell ref="B342:B345"/>
    <mergeCell ref="C342:C345"/>
    <mergeCell ref="B347:B354"/>
    <mergeCell ref="C506:C511"/>
    <mergeCell ref="B502:B504"/>
    <mergeCell ref="B497:B500"/>
    <mergeCell ref="B506:B511"/>
    <mergeCell ref="C502:C504"/>
    <mergeCell ref="B538:H538"/>
    <mergeCell ref="B537:D537"/>
    <mergeCell ref="B535:D535"/>
    <mergeCell ref="B536:D536"/>
    <mergeCell ref="C497:C500"/>
    <mergeCell ref="B149:D149"/>
    <mergeCell ref="C490:C492"/>
    <mergeCell ref="B490:B492"/>
    <mergeCell ref="A444:H444"/>
    <mergeCell ref="B445:B447"/>
    <mergeCell ref="C360:C366"/>
    <mergeCell ref="B356:B358"/>
    <mergeCell ref="B329:D329"/>
    <mergeCell ref="C331:C336"/>
    <mergeCell ref="B331:B336"/>
    <mergeCell ref="C264:C272"/>
    <mergeCell ref="C311:C314"/>
    <mergeCell ref="B325:B327"/>
    <mergeCell ref="B321:B323"/>
    <mergeCell ref="C321:C323"/>
    <mergeCell ref="B264:B272"/>
    <mergeCell ref="B311:B314"/>
    <mergeCell ref="C316:C319"/>
    <mergeCell ref="C308:C309"/>
    <mergeCell ref="B177:B178"/>
    <mergeCell ref="C177:C178"/>
    <mergeCell ref="C183:C185"/>
    <mergeCell ref="B208:B210"/>
    <mergeCell ref="C208:C210"/>
    <mergeCell ref="B187:B190"/>
    <mergeCell ref="C192:C206"/>
    <mergeCell ref="C187:C190"/>
    <mergeCell ref="G4:H6"/>
    <mergeCell ref="B23:D23"/>
    <mergeCell ref="C25:C26"/>
    <mergeCell ref="B25:B26"/>
    <mergeCell ref="A24:H24"/>
    <mergeCell ref="C13:C15"/>
    <mergeCell ref="C180:C181"/>
    <mergeCell ref="A176:H176"/>
    <mergeCell ref="B183:B185"/>
    <mergeCell ref="F4:F7"/>
    <mergeCell ref="A4:A7"/>
    <mergeCell ref="B1:E1"/>
    <mergeCell ref="B2:E2"/>
    <mergeCell ref="C4:C7"/>
    <mergeCell ref="D4:D7"/>
    <mergeCell ref="E4:E7"/>
    <mergeCell ref="C49:C52"/>
    <mergeCell ref="B69:B72"/>
    <mergeCell ref="C69:C72"/>
    <mergeCell ref="B4:B7"/>
    <mergeCell ref="B13:B15"/>
    <mergeCell ref="B17:B21"/>
    <mergeCell ref="C17:C21"/>
    <mergeCell ref="C9:C11"/>
    <mergeCell ref="A8:H8"/>
    <mergeCell ref="B9:B11"/>
    <mergeCell ref="C28:C31"/>
    <mergeCell ref="B33:B37"/>
    <mergeCell ref="B44:B47"/>
    <mergeCell ref="C33:C37"/>
    <mergeCell ref="C44:C47"/>
    <mergeCell ref="C39:C42"/>
    <mergeCell ref="B159:B161"/>
    <mergeCell ref="B28:B31"/>
    <mergeCell ref="B39:B42"/>
    <mergeCell ref="B49:B52"/>
    <mergeCell ref="B136:B139"/>
    <mergeCell ref="B90:B91"/>
    <mergeCell ref="B93:B95"/>
    <mergeCell ref="A124:H124"/>
    <mergeCell ref="B123:D123"/>
    <mergeCell ref="B151:B154"/>
    <mergeCell ref="B125:B127"/>
    <mergeCell ref="A150:H150"/>
    <mergeCell ref="C156:C157"/>
    <mergeCell ref="C151:C154"/>
    <mergeCell ref="B145:B147"/>
    <mergeCell ref="C145:C147"/>
    <mergeCell ref="C136:C139"/>
    <mergeCell ref="C141:C143"/>
    <mergeCell ref="C54:C56"/>
    <mergeCell ref="B86:B88"/>
    <mergeCell ref="B217:B218"/>
    <mergeCell ref="B220:B221"/>
    <mergeCell ref="C103:C106"/>
    <mergeCell ref="C220:C221"/>
    <mergeCell ref="B212:B213"/>
    <mergeCell ref="B215:D215"/>
    <mergeCell ref="B54:B56"/>
    <mergeCell ref="B67:D67"/>
    <mergeCell ref="A389:H389"/>
    <mergeCell ref="B316:B319"/>
    <mergeCell ref="C368:C370"/>
    <mergeCell ref="C58:C61"/>
    <mergeCell ref="B77:B79"/>
    <mergeCell ref="A68:H68"/>
    <mergeCell ref="B74:B75"/>
    <mergeCell ref="B58:B61"/>
    <mergeCell ref="C74:C75"/>
    <mergeCell ref="B116:B118"/>
    <mergeCell ref="B233:B234"/>
    <mergeCell ref="C289:C294"/>
    <mergeCell ref="B289:B294"/>
    <mergeCell ref="C233:C234"/>
    <mergeCell ref="C279:C287"/>
    <mergeCell ref="B279:B287"/>
    <mergeCell ref="B243:B246"/>
    <mergeCell ref="C243:C246"/>
    <mergeCell ref="C236:C241"/>
    <mergeCell ref="C248:C256"/>
    <mergeCell ref="B470:B472"/>
    <mergeCell ref="C470:C472"/>
    <mergeCell ref="B443:D443"/>
    <mergeCell ref="C393:C398"/>
    <mergeCell ref="B400:B401"/>
    <mergeCell ref="C400:C401"/>
    <mergeCell ref="B425:B427"/>
    <mergeCell ref="C425:C427"/>
    <mergeCell ref="C412:C415"/>
    <mergeCell ref="B412:B415"/>
    <mergeCell ref="A484:H484"/>
    <mergeCell ref="B479:B481"/>
    <mergeCell ref="C479:C481"/>
    <mergeCell ref="B474:B477"/>
    <mergeCell ref="C474:C477"/>
    <mergeCell ref="B483:D483"/>
    <mergeCell ref="B485:B488"/>
    <mergeCell ref="C485:C488"/>
    <mergeCell ref="B494:B495"/>
    <mergeCell ref="C494:C495"/>
  </mergeCells>
  <printOptions/>
  <pageMargins left="0.1968503937007874" right="0.1968503937007874" top="0.1968503937007874" bottom="0.1968503937007874" header="0" footer="0"/>
  <pageSetup horizontalDpi="600" verticalDpi="600" orientation="portrait" paperSize="9" scale="7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</cp:lastModifiedBy>
  <cp:lastPrinted>2019-01-21T09:06:46Z</cp:lastPrinted>
  <dcterms:created xsi:type="dcterms:W3CDTF">2014-01-16T06:49:17Z</dcterms:created>
  <dcterms:modified xsi:type="dcterms:W3CDTF">2019-01-21T09:08:20Z</dcterms:modified>
  <cp:category/>
  <cp:version/>
  <cp:contentType/>
  <cp:contentStatus/>
</cp:coreProperties>
</file>